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9210" activeTab="0"/>
  </bookViews>
  <sheets>
    <sheet name="DA JAN 2011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<sst xmlns="http://schemas.openxmlformats.org/spreadsheetml/2006/main" count="71" uniqueCount="61">
  <si>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To</t>
  </si>
  <si>
    <t>Diffrence</t>
  </si>
  <si>
    <t>Basic Pay</t>
  </si>
  <si>
    <t>New DA</t>
  </si>
  <si>
    <t>Old DA</t>
  </si>
  <si>
    <t>Differe</t>
  </si>
  <si>
    <t>Credit to</t>
  </si>
  <si>
    <t>Cash</t>
  </si>
  <si>
    <t>PF/CSS</t>
  </si>
  <si>
    <r>
      <t xml:space="preserve">Designed by </t>
    </r>
    <r>
      <rPr>
        <b/>
        <sz val="12"/>
        <color indexed="12"/>
        <rFont val="Verdana"/>
        <family val="2"/>
      </rPr>
      <t xml:space="preserve"> </t>
    </r>
    <r>
      <rPr>
        <b/>
        <sz val="14"/>
        <color indexed="12"/>
        <rFont val="Verdana"/>
        <family val="2"/>
      </rPr>
      <t>Md.Saleem Shareef,</t>
    </r>
    <r>
      <rPr>
        <b/>
        <sz val="10"/>
        <color indexed="12"/>
        <rFont val="Verdana"/>
        <family val="2"/>
      </rPr>
      <t>Gazetted Head Master,ZPHS Ratnavaram</t>
    </r>
    <r>
      <rPr>
        <b/>
        <sz val="12"/>
        <color indexed="12"/>
        <rFont val="Verdana"/>
        <family val="2"/>
      </rPr>
      <t>-9948506786.</t>
    </r>
  </si>
  <si>
    <t>WISH YOU HAPPY NEW YEAR -2012</t>
  </si>
  <si>
    <t>APGLI SLABS IN RPS 2010</t>
  </si>
  <si>
    <t>P.TAX Rates</t>
  </si>
  <si>
    <t>SINO</t>
  </si>
  <si>
    <t>SLAB</t>
  </si>
  <si>
    <t>Amount</t>
  </si>
  <si>
    <t>SNO</t>
  </si>
  <si>
    <t>6700-8400</t>
  </si>
  <si>
    <t>Upto     5000/-</t>
  </si>
  <si>
    <t>Nil</t>
  </si>
  <si>
    <t>8441-10900</t>
  </si>
  <si>
    <t>5001-6000</t>
  </si>
  <si>
    <t>10901-14860</t>
  </si>
  <si>
    <t>6001-10000</t>
  </si>
  <si>
    <t>14861-18030</t>
  </si>
  <si>
    <t>10001-15000</t>
  </si>
  <si>
    <t>18031-25600</t>
  </si>
  <si>
    <t>15001-20000</t>
  </si>
  <si>
    <t>25601-Above</t>
  </si>
  <si>
    <t>Above-20000</t>
  </si>
  <si>
    <t>NEW DA</t>
  </si>
  <si>
    <t>ALREADY DRAWN DA</t>
  </si>
  <si>
    <t>ZP GPF / CPS ADJUST
FROM</t>
  </si>
  <si>
    <t>ZP GPF / CPS ADJUST
UP TO</t>
  </si>
  <si>
    <t xml:space="preserve">CASH FROM </t>
  </si>
  <si>
    <t>29.960</t>
  </si>
  <si>
    <t>NO.OF MONTHS IN 
GPF /CPS</t>
  </si>
  <si>
    <t>NO.OF MONTHS IN 
CASH</t>
  </si>
  <si>
    <t>DIFF</t>
  </si>
  <si>
    <t>NEW</t>
  </si>
  <si>
    <t>OLD</t>
  </si>
  <si>
    <t>GPF</t>
  </si>
  <si>
    <t>JULY</t>
  </si>
  <si>
    <t>OCTOBER</t>
  </si>
  <si>
    <t>NOVEMBER</t>
  </si>
  <si>
    <t>GO MS No.</t>
  </si>
  <si>
    <t>DATE</t>
  </si>
  <si>
    <t xml:space="preserve">w.e.f  </t>
  </si>
  <si>
    <t>D.A Enhancement from :</t>
  </si>
  <si>
    <t>District :</t>
  </si>
  <si>
    <t>Name of the Union  :</t>
  </si>
  <si>
    <t xml:space="preserve">Mandal : </t>
  </si>
  <si>
    <t xml:space="preserve">APHMA </t>
  </si>
  <si>
    <t>KODAD</t>
  </si>
  <si>
    <t>NALGONDA</t>
  </si>
  <si>
    <t>Master Scale:  6700-200-7300-220-7960-240-8680-260-9460-280-10300-300-11200-330-12190-360-13270-390-14440-420-15700-450-17050-450-17050-490-18520-530-20110-570-21820-610-23650-650-25600-700-27700-750-29950-800-32350-850-34900-37600-970-45010-1040-43630-1110-46960-1200-51760-1300-55660</t>
  </si>
  <si>
    <t>02.02.2012</t>
  </si>
  <si>
    <t>http://ssteacherinfo.webnode.com/</t>
  </si>
  <si>
    <t>Visit :</t>
  </si>
  <si>
    <t xml:space="preserve">Visit : </t>
  </si>
  <si>
    <r>
      <t>MD.SALEEM SHAREEF,</t>
    </r>
    <r>
      <rPr>
        <b/>
        <sz val="10"/>
        <color indexed="58"/>
        <rFont val="Arial"/>
        <family val="2"/>
      </rPr>
      <t xml:space="preserve">
GAZETTED HEAD MASTER, 
</t>
    </r>
    <r>
      <rPr>
        <b/>
        <sz val="10"/>
        <color indexed="20"/>
        <rFont val="Arial"/>
        <family val="2"/>
      </rPr>
      <t xml:space="preserve">ZPHS RATNAVARAM.
Cell: </t>
    </r>
    <r>
      <rPr>
        <b/>
        <sz val="14"/>
        <color indexed="20"/>
        <rFont val="Arial"/>
        <family val="2"/>
      </rPr>
      <t xml:space="preserve">9948506786 </t>
    </r>
    <r>
      <rPr>
        <b/>
        <sz val="10"/>
        <color indexed="5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</si>
</sst>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53">
    <font>
      <sz val="10"/>
      <name val="Arial"/>
      <family val="0"/>
    </font>
    <font>
      <b/>
      <sz val="10"/>
      <color indexed="12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0"/>
    </font>
    <font>
      <b/>
      <sz val="10"/>
      <color indexed="12"/>
      <name val="Verdana"/>
      <family val="2"/>
    </font>
    <font>
      <sz val="26"/>
      <color indexed="10"/>
      <name val="Arial Black"/>
      <family val="2"/>
    </font>
    <font>
      <b/>
      <sz val="12"/>
      <color indexed="12"/>
      <name val="Verdana"/>
      <family val="2"/>
    </font>
    <font>
      <b/>
      <sz val="14"/>
      <color indexed="12"/>
      <name val="Verdana"/>
      <family val="2"/>
    </font>
    <font>
      <b/>
      <sz val="12"/>
      <color indexed="12"/>
      <name val="Calibri"/>
      <family val="2"/>
    </font>
    <font>
      <sz val="11"/>
      <name val="Arial"/>
      <family val="2"/>
    </font>
    <font>
      <sz val="24"/>
      <color indexed="18"/>
      <name val="Arial Black"/>
      <family val="2"/>
    </font>
    <font>
      <sz val="10"/>
      <color indexed="14"/>
      <name val="Arial"/>
      <family val="0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sz val="18"/>
      <color indexed="16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36"/>
      <color indexed="10"/>
      <name val="Arial"/>
      <family val="2"/>
    </font>
    <font>
      <sz val="10"/>
      <color indexed="18"/>
      <name val="Arial"/>
      <family val="0"/>
    </font>
    <font>
      <sz val="14"/>
      <color indexed="12"/>
      <name val="Times New Roman"/>
      <family val="1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10"/>
      <name val="Calibri"/>
      <family val="2"/>
    </font>
    <font>
      <sz val="18"/>
      <color indexed="18"/>
      <name val="Times New Roman"/>
      <family val="1"/>
    </font>
    <font>
      <b/>
      <sz val="14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18"/>
      <name val="Arial"/>
      <family val="2"/>
    </font>
    <font>
      <b/>
      <sz val="14"/>
      <color indexed="13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16"/>
      <name val="Verdana"/>
      <family val="2"/>
    </font>
    <font>
      <b/>
      <sz val="14"/>
      <color indexed="20"/>
      <name val="Verdana"/>
      <family val="2"/>
    </font>
    <font>
      <b/>
      <sz val="17"/>
      <color indexed="10"/>
      <name val="Arial Black"/>
      <family val="2"/>
    </font>
    <font>
      <u val="single"/>
      <sz val="10"/>
      <color indexed="36"/>
      <name val="Arial"/>
      <family val="0"/>
    </font>
    <font>
      <b/>
      <u val="single"/>
      <sz val="14"/>
      <color indexed="20"/>
      <name val="Verdana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58"/>
      <name val="Arial"/>
      <family val="2"/>
    </font>
    <font>
      <b/>
      <u val="single"/>
      <sz val="10"/>
      <color indexed="16"/>
      <name val="Centaur"/>
      <family val="1"/>
    </font>
    <font>
      <b/>
      <sz val="18"/>
      <color indexed="5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0"/>
    </font>
    <font>
      <b/>
      <sz val="12"/>
      <color indexed="14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wrapText="1"/>
      <protection hidden="1"/>
    </xf>
    <xf numFmtId="0" fontId="1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wrapText="1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4" fillId="3" borderId="8" xfId="0" applyFont="1" applyFill="1" applyBorder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wrapText="1"/>
      <protection hidden="1"/>
    </xf>
    <xf numFmtId="0" fontId="4" fillId="3" borderId="10" xfId="0" applyFont="1" applyFill="1" applyBorder="1" applyAlignment="1" applyProtection="1">
      <alignment horizont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/>
    </xf>
    <xf numFmtId="0" fontId="27" fillId="5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vertical="center"/>
      <protection hidden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wrapText="1"/>
      <protection hidden="1"/>
    </xf>
    <xf numFmtId="0" fontId="32" fillId="4" borderId="12" xfId="0" applyFont="1" applyFill="1" applyBorder="1" applyAlignment="1" applyProtection="1">
      <alignment horizontal="center" vertical="center" wrapText="1"/>
      <protection hidden="1"/>
    </xf>
    <xf numFmtId="165" fontId="30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28" fillId="6" borderId="12" xfId="0" applyFont="1" applyFill="1" applyBorder="1" applyAlignment="1" applyProtection="1">
      <alignment horizontal="center" vertical="center"/>
      <protection hidden="1"/>
    </xf>
    <xf numFmtId="0" fontId="3" fillId="7" borderId="12" xfId="0" applyNumberFormat="1" applyFont="1" applyFill="1" applyBorder="1" applyAlignment="1" applyProtection="1">
      <alignment horizontal="center" vertical="center"/>
      <protection hidden="1"/>
    </xf>
    <xf numFmtId="0" fontId="17" fillId="6" borderId="12" xfId="0" applyNumberFormat="1" applyFont="1" applyFill="1" applyBorder="1" applyAlignment="1" applyProtection="1">
      <alignment horizontal="center" vertical="center"/>
      <protection hidden="1"/>
    </xf>
    <xf numFmtId="0" fontId="19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164" fontId="16" fillId="6" borderId="12" xfId="0" applyNumberFormat="1" applyFont="1" applyFill="1" applyBorder="1" applyAlignment="1" applyProtection="1">
      <alignment horizontal="center" vertical="center"/>
      <protection hidden="1"/>
    </xf>
    <xf numFmtId="0" fontId="3" fillId="6" borderId="12" xfId="0" applyNumberFormat="1" applyFont="1" applyFill="1" applyBorder="1" applyAlignment="1" applyProtection="1">
      <alignment horizontal="center" vertical="center"/>
      <protection hidden="1"/>
    </xf>
    <xf numFmtId="0" fontId="21" fillId="6" borderId="12" xfId="0" applyFont="1" applyFill="1" applyBorder="1" applyAlignment="1">
      <alignment horizontal="center" vertical="center"/>
    </xf>
    <xf numFmtId="164" fontId="1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2" xfId="0" applyNumberFormat="1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left" vertical="center"/>
      <protection hidden="1"/>
    </xf>
    <xf numFmtId="0" fontId="17" fillId="6" borderId="16" xfId="0" applyFont="1" applyFill="1" applyBorder="1" applyAlignment="1" applyProtection="1">
      <alignment horizontal="center" vertical="center"/>
      <protection hidden="1"/>
    </xf>
    <xf numFmtId="0" fontId="22" fillId="6" borderId="16" xfId="0" applyFont="1" applyFill="1" applyBorder="1" applyAlignment="1" applyProtection="1">
      <alignment horizontal="center" vertical="center"/>
      <protection hidden="1"/>
    </xf>
    <xf numFmtId="0" fontId="25" fillId="8" borderId="17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left"/>
    </xf>
    <xf numFmtId="0" fontId="24" fillId="6" borderId="12" xfId="0" applyFont="1" applyFill="1" applyBorder="1" applyAlignment="1">
      <alignment horizontal="left"/>
    </xf>
    <xf numFmtId="0" fontId="17" fillId="9" borderId="12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35" fillId="11" borderId="19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0" fontId="34" fillId="7" borderId="24" xfId="0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/>
    </xf>
    <xf numFmtId="0" fontId="34" fillId="7" borderId="20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40" fillId="4" borderId="1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wrapText="1"/>
    </xf>
    <xf numFmtId="0" fontId="17" fillId="10" borderId="12" xfId="0" applyFont="1" applyFill="1" applyBorder="1" applyAlignment="1">
      <alignment horizontal="center" wrapText="1"/>
    </xf>
    <xf numFmtId="0" fontId="39" fillId="7" borderId="12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/>
    </xf>
    <xf numFmtId="0" fontId="23" fillId="6" borderId="25" xfId="0" applyFont="1" applyFill="1" applyBorder="1" applyAlignment="1">
      <alignment horizontal="left" vertical="center" wrapText="1"/>
    </xf>
    <xf numFmtId="0" fontId="23" fillId="6" borderId="26" xfId="0" applyFont="1" applyFill="1" applyBorder="1" applyAlignment="1">
      <alignment horizontal="left" vertical="center" wrapText="1"/>
    </xf>
    <xf numFmtId="0" fontId="23" fillId="6" borderId="27" xfId="0" applyFont="1" applyFill="1" applyBorder="1" applyAlignment="1">
      <alignment horizontal="left" vertical="center" wrapText="1"/>
    </xf>
    <xf numFmtId="0" fontId="14" fillId="4" borderId="25" xfId="20" applyFont="1" applyFill="1" applyBorder="1" applyAlignment="1" applyProtection="1">
      <alignment horizontal="center" vertical="center" wrapText="1"/>
      <protection hidden="1"/>
    </xf>
    <xf numFmtId="0" fontId="14" fillId="4" borderId="26" xfId="20" applyFont="1" applyFill="1" applyBorder="1" applyAlignment="1" applyProtection="1">
      <alignment horizontal="center" vertical="center" wrapText="1"/>
      <protection hidden="1"/>
    </xf>
    <xf numFmtId="0" fontId="14" fillId="4" borderId="27" xfId="20" applyFont="1" applyFill="1" applyBorder="1" applyAlignment="1" applyProtection="1">
      <alignment horizontal="center" vertical="center" wrapText="1"/>
      <protection hidden="1"/>
    </xf>
    <xf numFmtId="0" fontId="31" fillId="9" borderId="28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  <protection hidden="1"/>
    </xf>
    <xf numFmtId="0" fontId="2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41" fillId="8" borderId="29" xfId="0" applyFont="1" applyFill="1" applyBorder="1" applyAlignment="1">
      <alignment horizontal="left" vertical="center"/>
    </xf>
    <xf numFmtId="0" fontId="41" fillId="8" borderId="30" xfId="0" applyFont="1" applyFill="1" applyBorder="1" applyAlignment="1">
      <alignment horizontal="left" vertical="center"/>
    </xf>
    <xf numFmtId="0" fontId="41" fillId="8" borderId="31" xfId="0" applyFont="1" applyFill="1" applyBorder="1" applyAlignment="1">
      <alignment horizontal="left" vertical="center"/>
    </xf>
    <xf numFmtId="0" fontId="8" fillId="5" borderId="28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0" fontId="32" fillId="4" borderId="28" xfId="0" applyFont="1" applyFill="1" applyBorder="1" applyAlignment="1" applyProtection="1">
      <alignment horizontal="right" vertical="center" wrapText="1"/>
      <protection hidden="1"/>
    </xf>
    <xf numFmtId="0" fontId="32" fillId="4" borderId="12" xfId="0" applyFont="1" applyFill="1" applyBorder="1" applyAlignment="1" applyProtection="1">
      <alignment horizontal="right" vertical="center" wrapText="1"/>
      <protection hidden="1"/>
    </xf>
    <xf numFmtId="0" fontId="36" fillId="6" borderId="28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 horizontal="center" vertical="center"/>
    </xf>
    <xf numFmtId="164" fontId="16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12" borderId="0" xfId="0" applyFont="1" applyFill="1" applyBorder="1" applyAlignment="1">
      <alignment vertical="center"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/>
    </xf>
    <xf numFmtId="0" fontId="17" fillId="10" borderId="20" xfId="0" applyFont="1" applyFill="1" applyBorder="1" applyAlignment="1">
      <alignment horizontal="center"/>
    </xf>
    <xf numFmtId="0" fontId="17" fillId="10" borderId="32" xfId="0" applyFont="1" applyFill="1" applyBorder="1" applyAlignment="1">
      <alignment horizontal="center"/>
    </xf>
    <xf numFmtId="0" fontId="40" fillId="4" borderId="32" xfId="0" applyFont="1" applyFill="1" applyBorder="1" applyAlignment="1">
      <alignment horizontal="center"/>
    </xf>
    <xf numFmtId="0" fontId="0" fillId="12" borderId="33" xfId="0" applyFill="1" applyBorder="1" applyAlignment="1">
      <alignment/>
    </xf>
    <xf numFmtId="0" fontId="0" fillId="12" borderId="34" xfId="0" applyFill="1" applyBorder="1" applyAlignment="1">
      <alignment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/>
    </xf>
    <xf numFmtId="0" fontId="0" fillId="12" borderId="37" xfId="0" applyFill="1" applyBorder="1" applyAlignment="1">
      <alignment/>
    </xf>
    <xf numFmtId="0" fontId="18" fillId="12" borderId="36" xfId="0" applyFont="1" applyFill="1" applyBorder="1" applyAlignment="1">
      <alignment vertical="center"/>
    </xf>
    <xf numFmtId="0" fontId="18" fillId="12" borderId="37" xfId="0" applyFont="1" applyFill="1" applyBorder="1" applyAlignment="1">
      <alignment vertical="center"/>
    </xf>
    <xf numFmtId="0" fontId="0" fillId="12" borderId="37" xfId="0" applyFill="1" applyBorder="1" applyAlignment="1">
      <alignment/>
    </xf>
    <xf numFmtId="0" fontId="9" fillId="12" borderId="37" xfId="0" applyFont="1" applyFill="1" applyBorder="1" applyAlignment="1" applyProtection="1">
      <alignment vertical="center"/>
      <protection hidden="1"/>
    </xf>
    <xf numFmtId="0" fontId="0" fillId="12" borderId="38" xfId="0" applyFill="1" applyBorder="1" applyAlignment="1">
      <alignment/>
    </xf>
    <xf numFmtId="0" fontId="0" fillId="12" borderId="39" xfId="0" applyFill="1" applyBorder="1" applyAlignment="1">
      <alignment/>
    </xf>
    <xf numFmtId="0" fontId="0" fillId="12" borderId="40" xfId="0" applyFill="1" applyBorder="1" applyAlignment="1">
      <alignment/>
    </xf>
    <xf numFmtId="0" fontId="0" fillId="0" borderId="0" xfId="0" applyFill="1" applyAlignment="1">
      <alignment/>
    </xf>
    <xf numFmtId="0" fontId="43" fillId="6" borderId="41" xfId="20" applyFont="1" applyFill="1" applyBorder="1" applyAlignment="1">
      <alignment horizontal="center" vertical="center"/>
    </xf>
    <xf numFmtId="0" fontId="43" fillId="6" borderId="42" xfId="20" applyFont="1" applyFill="1" applyBorder="1" applyAlignment="1">
      <alignment horizontal="center" vertical="center"/>
    </xf>
    <xf numFmtId="0" fontId="43" fillId="6" borderId="21" xfId="20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47" fillId="6" borderId="45" xfId="20" applyFont="1" applyFill="1" applyBorder="1" applyAlignment="1">
      <alignment horizontal="center" vertical="center"/>
    </xf>
    <xf numFmtId="0" fontId="47" fillId="6" borderId="46" xfId="20" applyFont="1" applyFill="1" applyBorder="1" applyAlignment="1">
      <alignment horizontal="center" vertical="center"/>
    </xf>
    <xf numFmtId="0" fontId="47" fillId="6" borderId="47" xfId="2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/>
    </xf>
    <xf numFmtId="0" fontId="49" fillId="6" borderId="22" xfId="0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49" fillId="6" borderId="20" xfId="0" applyFont="1" applyFill="1" applyBorder="1" applyAlignment="1">
      <alignment horizontal="center"/>
    </xf>
    <xf numFmtId="0" fontId="48" fillId="13" borderId="33" xfId="0" applyFont="1" applyFill="1" applyBorder="1" applyAlignment="1">
      <alignment horizontal="center" vertical="center"/>
    </xf>
    <xf numFmtId="0" fontId="48" fillId="13" borderId="34" xfId="0" applyFont="1" applyFill="1" applyBorder="1" applyAlignment="1">
      <alignment horizontal="center" vertical="center"/>
    </xf>
    <xf numFmtId="0" fontId="48" fillId="13" borderId="35" xfId="0" applyFont="1" applyFill="1" applyBorder="1" applyAlignment="1">
      <alignment horizontal="center" vertical="center"/>
    </xf>
    <xf numFmtId="0" fontId="48" fillId="13" borderId="38" xfId="0" applyFont="1" applyFill="1" applyBorder="1" applyAlignment="1">
      <alignment horizontal="center" vertical="center"/>
    </xf>
    <xf numFmtId="0" fontId="48" fillId="13" borderId="39" xfId="0" applyFont="1" applyFill="1" applyBorder="1" applyAlignment="1">
      <alignment horizontal="center" vertical="center"/>
    </xf>
    <xf numFmtId="0" fontId="48" fillId="13" borderId="40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/>
    </xf>
    <xf numFmtId="0" fontId="24" fillId="8" borderId="48" xfId="0" applyFont="1" applyFill="1" applyBorder="1" applyAlignment="1">
      <alignment horizontal="center"/>
    </xf>
    <xf numFmtId="0" fontId="24" fillId="6" borderId="41" xfId="0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4" fillId="6" borderId="41" xfId="0" applyFont="1" applyFill="1" applyBorder="1" applyAlignment="1">
      <alignment horizontal="center"/>
    </xf>
    <xf numFmtId="0" fontId="24" fillId="6" borderId="48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0" fontId="50" fillId="8" borderId="41" xfId="0" applyFont="1" applyFill="1" applyBorder="1" applyAlignment="1">
      <alignment horizontal="left"/>
    </xf>
    <xf numFmtId="0" fontId="50" fillId="8" borderId="21" xfId="0" applyFont="1" applyFill="1" applyBorder="1" applyAlignment="1">
      <alignment horizontal="left"/>
    </xf>
    <xf numFmtId="0" fontId="50" fillId="8" borderId="41" xfId="0" applyFont="1" applyFill="1" applyBorder="1" applyAlignment="1">
      <alignment horizontal="left"/>
    </xf>
    <xf numFmtId="0" fontId="50" fillId="8" borderId="21" xfId="0" applyFont="1" applyFill="1" applyBorder="1" applyAlignment="1">
      <alignment horizontal="left"/>
    </xf>
    <xf numFmtId="0" fontId="50" fillId="8" borderId="12" xfId="0" applyFont="1" applyFill="1" applyBorder="1" applyAlignment="1">
      <alignment/>
    </xf>
    <xf numFmtId="0" fontId="50" fillId="8" borderId="48" xfId="0" applyFont="1" applyFill="1" applyBorder="1" applyAlignment="1">
      <alignment/>
    </xf>
    <xf numFmtId="0" fontId="45" fillId="8" borderId="12" xfId="0" applyFont="1" applyFill="1" applyBorder="1" applyAlignment="1">
      <alignment horizontal="center"/>
    </xf>
    <xf numFmtId="0" fontId="45" fillId="8" borderId="48" xfId="0" applyFont="1" applyFill="1" applyBorder="1" applyAlignment="1">
      <alignment horizontal="center"/>
    </xf>
    <xf numFmtId="0" fontId="45" fillId="6" borderId="13" xfId="0" applyFont="1" applyFill="1" applyBorder="1" applyAlignment="1">
      <alignment horizontal="center"/>
    </xf>
    <xf numFmtId="0" fontId="45" fillId="6" borderId="41" xfId="0" applyFont="1" applyFill="1" applyBorder="1" applyAlignment="1">
      <alignment horizontal="left"/>
    </xf>
    <xf numFmtId="0" fontId="45" fillId="6" borderId="21" xfId="0" applyFont="1" applyFill="1" applyBorder="1" applyAlignment="1">
      <alignment horizontal="left"/>
    </xf>
    <xf numFmtId="0" fontId="45" fillId="6" borderId="12" xfId="0" applyFont="1" applyFill="1" applyBorder="1" applyAlignment="1">
      <alignment horizontal="left"/>
    </xf>
    <xf numFmtId="0" fontId="45" fillId="6" borderId="49" xfId="0" applyFont="1" applyFill="1" applyBorder="1" applyAlignment="1">
      <alignment horizontal="center"/>
    </xf>
    <xf numFmtId="0" fontId="45" fillId="6" borderId="48" xfId="0" applyFont="1" applyFill="1" applyBorder="1" applyAlignment="1">
      <alignment horizontal="left"/>
    </xf>
    <xf numFmtId="0" fontId="23" fillId="8" borderId="13" xfId="0" applyFont="1" applyFill="1" applyBorder="1" applyAlignment="1">
      <alignment horizontal="center"/>
    </xf>
    <xf numFmtId="0" fontId="23" fillId="8" borderId="41" xfId="0" applyFont="1" applyFill="1" applyBorder="1" applyAlignment="1">
      <alignment horizontal="center"/>
    </xf>
    <xf numFmtId="0" fontId="23" fillId="8" borderId="21" xfId="0" applyFont="1" applyFill="1" applyBorder="1" applyAlignment="1">
      <alignment horizontal="center"/>
    </xf>
    <xf numFmtId="0" fontId="51" fillId="6" borderId="12" xfId="0" applyFont="1" applyFill="1" applyBorder="1" applyAlignment="1">
      <alignment horizontal="center"/>
    </xf>
    <xf numFmtId="0" fontId="51" fillId="6" borderId="41" xfId="0" applyFont="1" applyFill="1" applyBorder="1" applyAlignment="1">
      <alignment horizontal="center"/>
    </xf>
    <xf numFmtId="0" fontId="51" fillId="6" borderId="21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0</xdr:row>
      <xdr:rowOff>47625</xdr:rowOff>
    </xdr:from>
    <xdr:to>
      <xdr:col>14</xdr:col>
      <xdr:colOff>390525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7625"/>
          <a:ext cx="1409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</xdr:row>
      <xdr:rowOff>57150</xdr:rowOff>
    </xdr:from>
    <xdr:to>
      <xdr:col>17</xdr:col>
      <xdr:colOff>485775</xdr:colOff>
      <xdr:row>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9658350" y="1562100"/>
          <a:ext cx="18859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CC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NALGONDA BADI</a:t>
          </a:r>
        </a:p>
      </xdr:txBody>
    </xdr:sp>
    <xdr:clientData/>
  </xdr:twoCellAnchor>
  <xdr:twoCellAnchor>
    <xdr:from>
      <xdr:col>16</xdr:col>
      <xdr:colOff>104775</xdr:colOff>
      <xdr:row>7</xdr:row>
      <xdr:rowOff>28575</xdr:rowOff>
    </xdr:from>
    <xdr:to>
      <xdr:col>17</xdr:col>
      <xdr:colOff>466725</xdr:colOff>
      <xdr:row>8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467975" y="1971675"/>
          <a:ext cx="10572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FF00">
                  <a:alpha val="86000"/>
                </a:srgbClr>
              </a:solidFill>
              <a:latin typeface="Arial Black"/>
              <a:cs typeface="Arial Black"/>
            </a:rPr>
            <a:t>SS</a:t>
          </a:r>
        </a:p>
      </xdr:txBody>
    </xdr:sp>
    <xdr:clientData/>
  </xdr:twoCellAnchor>
  <xdr:twoCellAnchor editAs="oneCell">
    <xdr:from>
      <xdr:col>9</xdr:col>
      <xdr:colOff>95250</xdr:colOff>
      <xdr:row>48</xdr:row>
      <xdr:rowOff>47625</xdr:rowOff>
    </xdr:from>
    <xdr:to>
      <xdr:col>11</xdr:col>
      <xdr:colOff>542925</xdr:colOff>
      <xdr:row>57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353925"/>
          <a:ext cx="1590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15</xdr:row>
      <xdr:rowOff>95250</xdr:rowOff>
    </xdr:from>
    <xdr:to>
      <xdr:col>8</xdr:col>
      <xdr:colOff>381000</xdr:colOff>
      <xdr:row>31</xdr:row>
      <xdr:rowOff>66675</xdr:rowOff>
    </xdr:to>
    <xdr:sp>
      <xdr:nvSpPr>
        <xdr:cNvPr id="5" name="AutoShape 5"/>
        <xdr:cNvSpPr>
          <a:spLocks/>
        </xdr:cNvSpPr>
      </xdr:nvSpPr>
      <xdr:spPr>
        <a:xfrm rot="18829852">
          <a:off x="2600325" y="3943350"/>
          <a:ext cx="2657475" cy="3781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steacherinfo.webnode.com/" TargetMode="External" /><Relationship Id="rId2" Type="http://schemas.openxmlformats.org/officeDocument/2006/relationships/hyperlink" Target="http://ssteacherinfo.webnode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tabSelected="1" workbookViewId="0" topLeftCell="A46">
      <selection activeCell="P52" sqref="P52"/>
    </sheetView>
  </sheetViews>
  <sheetFormatPr defaultColWidth="9.140625" defaultRowHeight="12.75"/>
  <cols>
    <col min="4" max="4" width="9.28125" style="0" bestFit="1" customWidth="1"/>
    <col min="5" max="5" width="8.421875" style="0" customWidth="1"/>
    <col min="7" max="7" width="9.7109375" style="0" bestFit="1" customWidth="1"/>
    <col min="9" max="9" width="9.8515625" style="0" customWidth="1"/>
    <col min="10" max="10" width="9.28125" style="0" bestFit="1" customWidth="1"/>
    <col min="11" max="11" width="7.8515625" style="0" customWidth="1"/>
    <col min="13" max="13" width="11.421875" style="0" customWidth="1"/>
    <col min="14" max="14" width="10.8515625" style="0" customWidth="1"/>
    <col min="15" max="15" width="12.00390625" style="0" customWidth="1"/>
    <col min="16" max="16" width="11.8515625" style="0" customWidth="1"/>
    <col min="17" max="17" width="10.421875" style="0" customWidth="1"/>
    <col min="18" max="18" width="8.7109375" style="0" customWidth="1"/>
    <col min="26" max="26" width="9.421875" style="0" customWidth="1"/>
    <col min="27" max="27" width="9.140625" style="0" hidden="1" customWidth="1"/>
    <col min="28" max="29" width="0.13671875" style="0" hidden="1" customWidth="1"/>
    <col min="30" max="30" width="3.140625" style="0" hidden="1" customWidth="1"/>
    <col min="31" max="31" width="4.00390625" style="0" hidden="1" customWidth="1"/>
    <col min="32" max="32" width="0.13671875" style="0" hidden="1" customWidth="1"/>
    <col min="33" max="33" width="2.421875" style="0" hidden="1" customWidth="1"/>
    <col min="34" max="39" width="9.140625" style="0" hidden="1" customWidth="1"/>
    <col min="40" max="40" width="0.13671875" style="0" customWidth="1"/>
    <col min="41" max="45" width="9.140625" style="0" hidden="1" customWidth="1"/>
    <col min="46" max="46" width="5.140625" style="0" hidden="1" customWidth="1"/>
    <col min="47" max="50" width="9.140625" style="0" hidden="1" customWidth="1"/>
  </cols>
  <sheetData>
    <row r="1" spans="1:19" ht="27.75" customHeight="1">
      <c r="A1" s="95" t="str">
        <f>CONCATENATE(O19," - ",O20,", ",O21," - DA TABLE - ",O12,O13)</f>
        <v>APHMA  - KODAD, NALGONDA - DA TABLE - JULY2011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  <c r="M1" s="113"/>
      <c r="N1" s="114"/>
      <c r="O1" s="115"/>
      <c r="P1" s="131" t="s">
        <v>60</v>
      </c>
      <c r="Q1" s="132"/>
      <c r="R1" s="133"/>
      <c r="S1" s="25"/>
    </row>
    <row r="2" spans="1:18" ht="23.25" customHeight="1">
      <c r="A2" s="98" t="s">
        <v>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M2" s="116"/>
      <c r="N2" s="108"/>
      <c r="O2" s="117"/>
      <c r="P2" s="130"/>
      <c r="Q2" s="134"/>
      <c r="R2" s="135"/>
    </row>
    <row r="3" spans="1:18" ht="24" customHeight="1">
      <c r="A3" s="103" t="str">
        <f>CONCATENATE(" GO MS No.    :   ",O8,"                                      DATE :     ",O9)</f>
        <v> GO MS No.    :   25                                      DATE :     02.02.2012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18"/>
      <c r="N3" s="107"/>
      <c r="O3" s="119"/>
      <c r="P3" s="130"/>
      <c r="Q3" s="134"/>
      <c r="R3" s="135"/>
    </row>
    <row r="4" spans="1:26" ht="21.75" customHeight="1">
      <c r="A4" s="101" t="s">
        <v>48</v>
      </c>
      <c r="B4" s="102"/>
      <c r="C4" s="102"/>
      <c r="D4" s="102"/>
      <c r="E4" s="106" t="str">
        <f>O11</f>
        <v>29.960</v>
      </c>
      <c r="F4" s="36" t="s">
        <v>0</v>
      </c>
      <c r="G4" s="37">
        <f>O10</f>
        <v>35.952</v>
      </c>
      <c r="H4" s="24" t="s">
        <v>1</v>
      </c>
      <c r="I4" s="26" t="str">
        <f>CONCATENATE(AG35," %")</f>
        <v>5.992 %</v>
      </c>
      <c r="J4" s="38" t="s">
        <v>47</v>
      </c>
      <c r="K4" s="39" t="str">
        <f>O12</f>
        <v>JULY</v>
      </c>
      <c r="L4" s="49">
        <f>O13</f>
        <v>2011</v>
      </c>
      <c r="M4" s="116"/>
      <c r="N4" s="109"/>
      <c r="O4" s="120"/>
      <c r="P4" s="136" t="s">
        <v>59</v>
      </c>
      <c r="Q4" s="137"/>
      <c r="R4" s="138"/>
      <c r="S4" s="27"/>
      <c r="T4" s="27"/>
      <c r="U4" s="27"/>
      <c r="V4" s="27"/>
      <c r="W4" s="27"/>
      <c r="X4" s="27"/>
      <c r="Y4" s="27"/>
      <c r="Z4" s="28"/>
    </row>
    <row r="5" spans="1:26" ht="21.75" customHeight="1" thickBot="1">
      <c r="A5" s="90" t="str">
        <f>CONCATENATE(" GPF / CSS Credit From :  ",O12,O13,"  TO  ",O14,O15,"(",Q12," Months )")</f>
        <v> GPF / CSS Credit From :  JULY2011  TO  OCTOBER2011(4 Months )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  <c r="M5" s="116"/>
      <c r="N5" s="109"/>
      <c r="O5" s="121"/>
      <c r="P5" s="139" t="s">
        <v>57</v>
      </c>
      <c r="Q5" s="140"/>
      <c r="R5" s="141"/>
      <c r="S5" s="27"/>
      <c r="T5" s="27"/>
      <c r="U5" s="27"/>
      <c r="V5" s="27"/>
      <c r="W5" s="27"/>
      <c r="X5" s="27"/>
      <c r="Y5" s="29"/>
      <c r="Z5" s="29"/>
    </row>
    <row r="6" spans="1:26" ht="15" customHeight="1">
      <c r="A6" s="93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1" t="s">
        <v>7</v>
      </c>
      <c r="G6" s="94" t="s">
        <v>2</v>
      </c>
      <c r="H6" s="40" t="s">
        <v>3</v>
      </c>
      <c r="I6" s="40" t="s">
        <v>4</v>
      </c>
      <c r="J6" s="40" t="s">
        <v>5</v>
      </c>
      <c r="K6" s="40" t="s">
        <v>6</v>
      </c>
      <c r="L6" s="50" t="s">
        <v>7</v>
      </c>
      <c r="M6" s="116"/>
      <c r="N6" s="109"/>
      <c r="O6" s="120"/>
      <c r="P6" s="146"/>
      <c r="Q6" s="147"/>
      <c r="R6" s="148"/>
      <c r="S6" s="27"/>
      <c r="T6" s="27"/>
      <c r="U6" s="27"/>
      <c r="V6" s="27"/>
      <c r="W6" s="27"/>
      <c r="X6" s="27"/>
      <c r="Y6" s="19"/>
      <c r="Z6" s="23"/>
    </row>
    <row r="7" spans="1:19" ht="19.5" customHeight="1" thickBot="1">
      <c r="A7" s="93"/>
      <c r="B7" s="42" t="str">
        <f>CONCATENATE(O10," %")</f>
        <v>35.952 %</v>
      </c>
      <c r="C7" s="43" t="str">
        <f>CONCATENATE(O11," %")</f>
        <v>29.960 %</v>
      </c>
      <c r="D7" s="44" t="str">
        <f>I4</f>
        <v>5.992 %</v>
      </c>
      <c r="E7" s="45" t="s">
        <v>8</v>
      </c>
      <c r="F7" s="46" t="str">
        <f>CONCATENATE(Q16," Months")</f>
        <v>3 Months</v>
      </c>
      <c r="G7" s="94"/>
      <c r="H7" s="47" t="str">
        <f>B7</f>
        <v>35.952 %</v>
      </c>
      <c r="I7" s="48" t="str">
        <f>C7</f>
        <v>29.960 %</v>
      </c>
      <c r="J7" s="44" t="str">
        <f>D7</f>
        <v>5.992 %</v>
      </c>
      <c r="K7" s="45" t="s">
        <v>8</v>
      </c>
      <c r="L7" s="51" t="str">
        <f>F7</f>
        <v>3 Months</v>
      </c>
      <c r="M7" s="122"/>
      <c r="N7" s="123"/>
      <c r="O7" s="124"/>
      <c r="P7" s="149"/>
      <c r="Q7" s="150"/>
      <c r="R7" s="151"/>
      <c r="S7" s="14"/>
    </row>
    <row r="8" spans="1:18" ht="18.75" customHeight="1">
      <c r="A8" s="33">
        <f aca="true" t="shared" si="0" ref="A8:A19">AB40</f>
        <v>6700</v>
      </c>
      <c r="B8" s="34">
        <f aca="true" t="shared" si="1" ref="B8:B16">AC40</f>
        <v>2409</v>
      </c>
      <c r="C8" s="34">
        <f aca="true" t="shared" si="2" ref="C8:C16">AD40</f>
        <v>2007</v>
      </c>
      <c r="D8" s="34">
        <f aca="true" t="shared" si="3" ref="D8:D16">AE40</f>
        <v>402</v>
      </c>
      <c r="E8" s="1">
        <f aca="true" t="shared" si="4" ref="E8:E16">AF40</f>
        <v>1608</v>
      </c>
      <c r="F8" s="4">
        <f aca="true" t="shared" si="5" ref="F8:F16">AG40</f>
        <v>1206</v>
      </c>
      <c r="G8" s="35">
        <f aca="true" t="shared" si="6" ref="G8:G18">AH40</f>
        <v>20110</v>
      </c>
      <c r="H8" s="34">
        <f aca="true" t="shared" si="7" ref="H8:H16">AI40</f>
        <v>7230</v>
      </c>
      <c r="I8" s="34">
        <f aca="true" t="shared" si="8" ref="I8:I16">AJ40</f>
        <v>6025</v>
      </c>
      <c r="J8" s="34">
        <f aca="true" t="shared" si="9" ref="J8:J16">AK40</f>
        <v>1205</v>
      </c>
      <c r="K8" s="1">
        <f aca="true" t="shared" si="10" ref="K8:K16">AL40</f>
        <v>4820</v>
      </c>
      <c r="L8" s="4">
        <f aca="true" t="shared" si="11" ref="L8:L16">AM40</f>
        <v>3615</v>
      </c>
      <c r="M8" s="110" t="s">
        <v>45</v>
      </c>
      <c r="N8" s="111"/>
      <c r="O8" s="112">
        <v>25</v>
      </c>
      <c r="P8" s="112"/>
      <c r="Q8" s="142"/>
      <c r="R8" s="143"/>
    </row>
    <row r="9" spans="1:18" ht="18.75" customHeight="1">
      <c r="A9" s="12">
        <f t="shared" si="0"/>
        <v>6900</v>
      </c>
      <c r="B9" s="2">
        <f t="shared" si="1"/>
        <v>2481</v>
      </c>
      <c r="C9" s="2">
        <f t="shared" si="2"/>
        <v>2067</v>
      </c>
      <c r="D9" s="2">
        <f t="shared" si="3"/>
        <v>414</v>
      </c>
      <c r="E9" s="1">
        <f t="shared" si="4"/>
        <v>1656</v>
      </c>
      <c r="F9" s="4">
        <f t="shared" si="5"/>
        <v>1242</v>
      </c>
      <c r="G9" s="9">
        <f t="shared" si="6"/>
        <v>20680</v>
      </c>
      <c r="H9" s="2">
        <f t="shared" si="7"/>
        <v>7435</v>
      </c>
      <c r="I9" s="2">
        <f t="shared" si="8"/>
        <v>6196</v>
      </c>
      <c r="J9" s="2">
        <f t="shared" si="9"/>
        <v>1239</v>
      </c>
      <c r="K9" s="1">
        <f t="shared" si="10"/>
        <v>4956</v>
      </c>
      <c r="L9" s="4">
        <f t="shared" si="11"/>
        <v>3717</v>
      </c>
      <c r="M9" s="75" t="s">
        <v>46</v>
      </c>
      <c r="N9" s="76"/>
      <c r="O9" s="77" t="s">
        <v>56</v>
      </c>
      <c r="P9" s="77"/>
      <c r="Q9" s="144"/>
      <c r="R9" s="145"/>
    </row>
    <row r="10" spans="1:18" ht="18.75" customHeight="1">
      <c r="A10" s="9">
        <f t="shared" si="0"/>
        <v>7100</v>
      </c>
      <c r="B10" s="2">
        <f t="shared" si="1"/>
        <v>2553</v>
      </c>
      <c r="C10" s="2">
        <f t="shared" si="2"/>
        <v>2127</v>
      </c>
      <c r="D10" s="2">
        <f t="shared" si="3"/>
        <v>426</v>
      </c>
      <c r="E10" s="1">
        <f t="shared" si="4"/>
        <v>1704</v>
      </c>
      <c r="F10" s="4">
        <f t="shared" si="5"/>
        <v>1278</v>
      </c>
      <c r="G10" s="9">
        <f t="shared" si="6"/>
        <v>21250</v>
      </c>
      <c r="H10" s="2">
        <f t="shared" si="7"/>
        <v>7640</v>
      </c>
      <c r="I10" s="2">
        <f t="shared" si="8"/>
        <v>6367</v>
      </c>
      <c r="J10" s="2">
        <f t="shared" si="9"/>
        <v>1273</v>
      </c>
      <c r="K10" s="1">
        <f t="shared" si="10"/>
        <v>5092</v>
      </c>
      <c r="L10" s="4">
        <f t="shared" si="11"/>
        <v>3819</v>
      </c>
      <c r="M10" s="75" t="s">
        <v>30</v>
      </c>
      <c r="N10" s="76"/>
      <c r="O10" s="82">
        <v>35.952</v>
      </c>
      <c r="P10" s="82"/>
      <c r="Q10" s="78" t="s">
        <v>36</v>
      </c>
      <c r="R10" s="61"/>
    </row>
    <row r="11" spans="1:18" ht="18.75" customHeight="1">
      <c r="A11" s="9">
        <f t="shared" si="0"/>
        <v>7300</v>
      </c>
      <c r="B11" s="2">
        <f t="shared" si="1"/>
        <v>2624</v>
      </c>
      <c r="C11" s="2">
        <f t="shared" si="2"/>
        <v>2187</v>
      </c>
      <c r="D11" s="2">
        <f t="shared" si="3"/>
        <v>437</v>
      </c>
      <c r="E11" s="1">
        <f t="shared" si="4"/>
        <v>1748</v>
      </c>
      <c r="F11" s="4">
        <f t="shared" si="5"/>
        <v>1311</v>
      </c>
      <c r="G11" s="9">
        <f t="shared" si="6"/>
        <v>21820</v>
      </c>
      <c r="H11" s="2">
        <f t="shared" si="7"/>
        <v>7845</v>
      </c>
      <c r="I11" s="2">
        <f t="shared" si="8"/>
        <v>6537</v>
      </c>
      <c r="J11" s="2">
        <f t="shared" si="9"/>
        <v>1308</v>
      </c>
      <c r="K11" s="1">
        <f t="shared" si="10"/>
        <v>5232</v>
      </c>
      <c r="L11" s="4">
        <f t="shared" si="11"/>
        <v>3924</v>
      </c>
      <c r="M11" s="75" t="s">
        <v>31</v>
      </c>
      <c r="N11" s="76"/>
      <c r="O11" s="83" t="s">
        <v>35</v>
      </c>
      <c r="P11" s="83"/>
      <c r="Q11" s="61"/>
      <c r="R11" s="61"/>
    </row>
    <row r="12" spans="1:18" ht="18.75" customHeight="1">
      <c r="A12" s="9">
        <f t="shared" si="0"/>
        <v>7520</v>
      </c>
      <c r="B12" s="2">
        <f t="shared" si="1"/>
        <v>2704</v>
      </c>
      <c r="C12" s="2">
        <f t="shared" si="2"/>
        <v>2253</v>
      </c>
      <c r="D12" s="2">
        <f t="shared" si="3"/>
        <v>451</v>
      </c>
      <c r="E12" s="1">
        <f t="shared" si="4"/>
        <v>1804</v>
      </c>
      <c r="F12" s="4">
        <f t="shared" si="5"/>
        <v>1353</v>
      </c>
      <c r="G12" s="9">
        <f t="shared" si="6"/>
        <v>22430</v>
      </c>
      <c r="H12" s="2">
        <f t="shared" si="7"/>
        <v>8064</v>
      </c>
      <c r="I12" s="2">
        <f t="shared" si="8"/>
        <v>6720</v>
      </c>
      <c r="J12" s="2">
        <f t="shared" si="9"/>
        <v>1344</v>
      </c>
      <c r="K12" s="1">
        <f t="shared" si="10"/>
        <v>5376</v>
      </c>
      <c r="L12" s="4">
        <f t="shared" si="11"/>
        <v>4032</v>
      </c>
      <c r="M12" s="80" t="s">
        <v>32</v>
      </c>
      <c r="N12" s="81"/>
      <c r="O12" s="59" t="s">
        <v>42</v>
      </c>
      <c r="P12" s="59"/>
      <c r="Q12" s="79">
        <v>4</v>
      </c>
      <c r="R12" s="79"/>
    </row>
    <row r="13" spans="1:18" ht="18.75" customHeight="1">
      <c r="A13" s="9">
        <f t="shared" si="0"/>
        <v>7740</v>
      </c>
      <c r="B13" s="2">
        <f t="shared" si="1"/>
        <v>2783</v>
      </c>
      <c r="C13" s="2">
        <f t="shared" si="2"/>
        <v>2319</v>
      </c>
      <c r="D13" s="2">
        <f t="shared" si="3"/>
        <v>464</v>
      </c>
      <c r="E13" s="1">
        <f t="shared" si="4"/>
        <v>1856</v>
      </c>
      <c r="F13" s="4">
        <f t="shared" si="5"/>
        <v>1392</v>
      </c>
      <c r="G13" s="9">
        <f t="shared" si="6"/>
        <v>23040</v>
      </c>
      <c r="H13" s="2">
        <f t="shared" si="7"/>
        <v>8283</v>
      </c>
      <c r="I13" s="2">
        <f t="shared" si="8"/>
        <v>6903</v>
      </c>
      <c r="J13" s="2">
        <f t="shared" si="9"/>
        <v>1380</v>
      </c>
      <c r="K13" s="1">
        <f t="shared" si="10"/>
        <v>5520</v>
      </c>
      <c r="L13" s="4">
        <f t="shared" si="11"/>
        <v>4140</v>
      </c>
      <c r="M13" s="80"/>
      <c r="N13" s="81"/>
      <c r="O13" s="59">
        <v>2011</v>
      </c>
      <c r="P13" s="59"/>
      <c r="Q13" s="79"/>
      <c r="R13" s="79"/>
    </row>
    <row r="14" spans="1:18" ht="18.75" customHeight="1">
      <c r="A14" s="9">
        <f t="shared" si="0"/>
        <v>7960</v>
      </c>
      <c r="B14" s="2">
        <f t="shared" si="1"/>
        <v>2862</v>
      </c>
      <c r="C14" s="2">
        <f t="shared" si="2"/>
        <v>2385</v>
      </c>
      <c r="D14" s="2">
        <f t="shared" si="3"/>
        <v>477</v>
      </c>
      <c r="E14" s="1">
        <f t="shared" si="4"/>
        <v>1908</v>
      </c>
      <c r="F14" s="4">
        <f t="shared" si="5"/>
        <v>1431</v>
      </c>
      <c r="G14" s="9">
        <f t="shared" si="6"/>
        <v>23650</v>
      </c>
      <c r="H14" s="2">
        <f t="shared" si="7"/>
        <v>8503</v>
      </c>
      <c r="I14" s="2">
        <f t="shared" si="8"/>
        <v>7086</v>
      </c>
      <c r="J14" s="2">
        <f t="shared" si="9"/>
        <v>1417</v>
      </c>
      <c r="K14" s="1">
        <f t="shared" si="10"/>
        <v>5668</v>
      </c>
      <c r="L14" s="4">
        <f t="shared" si="11"/>
        <v>4251</v>
      </c>
      <c r="M14" s="80" t="s">
        <v>33</v>
      </c>
      <c r="N14" s="81"/>
      <c r="O14" s="59" t="s">
        <v>43</v>
      </c>
      <c r="P14" s="59"/>
      <c r="Q14" s="78" t="s">
        <v>37</v>
      </c>
      <c r="R14" s="61"/>
    </row>
    <row r="15" spans="1:18" ht="18.75" customHeight="1">
      <c r="A15" s="9">
        <f t="shared" si="0"/>
        <v>8200</v>
      </c>
      <c r="B15" s="2">
        <f t="shared" si="1"/>
        <v>2948</v>
      </c>
      <c r="C15" s="2">
        <f t="shared" si="2"/>
        <v>2457</v>
      </c>
      <c r="D15" s="2">
        <f t="shared" si="3"/>
        <v>491</v>
      </c>
      <c r="E15" s="1">
        <f t="shared" si="4"/>
        <v>1964</v>
      </c>
      <c r="F15" s="4">
        <f t="shared" si="5"/>
        <v>1473</v>
      </c>
      <c r="G15" s="9">
        <f t="shared" si="6"/>
        <v>24300</v>
      </c>
      <c r="H15" s="2">
        <f t="shared" si="7"/>
        <v>8736</v>
      </c>
      <c r="I15" s="2">
        <f t="shared" si="8"/>
        <v>7280</v>
      </c>
      <c r="J15" s="2">
        <f t="shared" si="9"/>
        <v>1456</v>
      </c>
      <c r="K15" s="1">
        <f t="shared" si="10"/>
        <v>5824</v>
      </c>
      <c r="L15" s="4">
        <f t="shared" si="11"/>
        <v>4368</v>
      </c>
      <c r="M15" s="80"/>
      <c r="N15" s="81"/>
      <c r="O15" s="59">
        <f>O13</f>
        <v>2011</v>
      </c>
      <c r="P15" s="59"/>
      <c r="Q15" s="61"/>
      <c r="R15" s="61"/>
    </row>
    <row r="16" spans="1:18" ht="18.75" customHeight="1">
      <c r="A16" s="9">
        <f t="shared" si="0"/>
        <v>8440</v>
      </c>
      <c r="B16" s="2">
        <f t="shared" si="1"/>
        <v>3034</v>
      </c>
      <c r="C16" s="2">
        <f t="shared" si="2"/>
        <v>2529</v>
      </c>
      <c r="D16" s="2">
        <f t="shared" si="3"/>
        <v>505</v>
      </c>
      <c r="E16" s="1">
        <f t="shared" si="4"/>
        <v>2020</v>
      </c>
      <c r="F16" s="4">
        <f t="shared" si="5"/>
        <v>1515</v>
      </c>
      <c r="G16" s="9">
        <f t="shared" si="6"/>
        <v>24950</v>
      </c>
      <c r="H16" s="2">
        <f t="shared" si="7"/>
        <v>8970</v>
      </c>
      <c r="I16" s="2">
        <f t="shared" si="8"/>
        <v>7475</v>
      </c>
      <c r="J16" s="2">
        <f t="shared" si="9"/>
        <v>1495</v>
      </c>
      <c r="K16" s="1">
        <f t="shared" si="10"/>
        <v>5980</v>
      </c>
      <c r="L16" s="4">
        <f t="shared" si="11"/>
        <v>4485</v>
      </c>
      <c r="M16" s="60" t="s">
        <v>34</v>
      </c>
      <c r="N16" s="61"/>
      <c r="O16" s="62" t="s">
        <v>44</v>
      </c>
      <c r="P16" s="62"/>
      <c r="Q16" s="52">
        <v>3</v>
      </c>
      <c r="R16" s="53"/>
    </row>
    <row r="17" spans="1:18" ht="18.75" customHeight="1">
      <c r="A17" s="9">
        <f t="shared" si="0"/>
        <v>8680</v>
      </c>
      <c r="B17" s="2">
        <f aca="true" t="shared" si="12" ref="B17:B46">AC49</f>
        <v>3121</v>
      </c>
      <c r="C17" s="2">
        <f aca="true" t="shared" si="13" ref="C17:C46">AD49</f>
        <v>2601</v>
      </c>
      <c r="D17" s="2">
        <f aca="true" t="shared" si="14" ref="D17:D46">AE49</f>
        <v>520</v>
      </c>
      <c r="E17" s="1">
        <f aca="true" t="shared" si="15" ref="E17:E46">AF49</f>
        <v>2080</v>
      </c>
      <c r="F17" s="4">
        <f aca="true" t="shared" si="16" ref="F17:F46">AG49</f>
        <v>1560</v>
      </c>
      <c r="G17" s="9">
        <f t="shared" si="6"/>
        <v>25600</v>
      </c>
      <c r="H17" s="2">
        <f aca="true" t="shared" si="17" ref="H17:H46">AI49</f>
        <v>9204</v>
      </c>
      <c r="I17" s="2">
        <f aca="true" t="shared" si="18" ref="I17:I46">AJ49</f>
        <v>7670</v>
      </c>
      <c r="J17" s="2">
        <f aca="true" t="shared" si="19" ref="J17:J46">AK49</f>
        <v>1534</v>
      </c>
      <c r="K17" s="1">
        <f aca="true" t="shared" si="20" ref="K17:K46">AL49</f>
        <v>6136</v>
      </c>
      <c r="L17" s="4">
        <f aca="true" t="shared" si="21" ref="L17:L46">AM49</f>
        <v>4602</v>
      </c>
      <c r="M17" s="60"/>
      <c r="N17" s="61"/>
      <c r="O17" s="62">
        <f>O13</f>
        <v>2011</v>
      </c>
      <c r="P17" s="62"/>
      <c r="Q17" s="54"/>
      <c r="R17" s="55"/>
    </row>
    <row r="18" spans="1:12" ht="18.75" customHeight="1">
      <c r="A18" s="9">
        <f t="shared" si="0"/>
        <v>8940</v>
      </c>
      <c r="B18" s="2">
        <f t="shared" si="12"/>
        <v>3214</v>
      </c>
      <c r="C18" s="2">
        <f t="shared" si="13"/>
        <v>2678</v>
      </c>
      <c r="D18" s="2">
        <f t="shared" si="14"/>
        <v>536</v>
      </c>
      <c r="E18" s="1">
        <f t="shared" si="15"/>
        <v>2144</v>
      </c>
      <c r="F18" s="4">
        <f t="shared" si="16"/>
        <v>1608</v>
      </c>
      <c r="G18" s="9">
        <f t="shared" si="6"/>
        <v>26300</v>
      </c>
      <c r="H18" s="2">
        <f t="shared" si="17"/>
        <v>9455</v>
      </c>
      <c r="I18" s="2">
        <f t="shared" si="18"/>
        <v>7879</v>
      </c>
      <c r="J18" s="2">
        <f t="shared" si="19"/>
        <v>1576</v>
      </c>
      <c r="K18" s="1">
        <f t="shared" si="20"/>
        <v>6304</v>
      </c>
      <c r="L18" s="32">
        <f t="shared" si="21"/>
        <v>4728</v>
      </c>
    </row>
    <row r="19" spans="1:28" ht="18.75" customHeight="1">
      <c r="A19" s="9">
        <f t="shared" si="0"/>
        <v>9200</v>
      </c>
      <c r="B19" s="2">
        <f t="shared" si="12"/>
        <v>3308</v>
      </c>
      <c r="C19" s="2">
        <f t="shared" si="13"/>
        <v>2756</v>
      </c>
      <c r="D19" s="2">
        <f t="shared" si="14"/>
        <v>552</v>
      </c>
      <c r="E19" s="1">
        <f t="shared" si="15"/>
        <v>2208</v>
      </c>
      <c r="F19" s="4">
        <f t="shared" si="16"/>
        <v>1656</v>
      </c>
      <c r="G19" s="9">
        <f aca="true" t="shared" si="22" ref="G19:G46">AH51</f>
        <v>27000</v>
      </c>
      <c r="H19" s="2">
        <f t="shared" si="17"/>
        <v>9707</v>
      </c>
      <c r="I19" s="2">
        <f t="shared" si="18"/>
        <v>8089</v>
      </c>
      <c r="J19" s="2">
        <f t="shared" si="19"/>
        <v>1618</v>
      </c>
      <c r="K19" s="1">
        <f t="shared" si="20"/>
        <v>6472</v>
      </c>
      <c r="L19" s="4">
        <f t="shared" si="21"/>
        <v>4854</v>
      </c>
      <c r="M19" s="56" t="s">
        <v>50</v>
      </c>
      <c r="N19" s="57"/>
      <c r="O19" s="58" t="s">
        <v>52</v>
      </c>
      <c r="P19" s="58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8.75" customHeight="1">
      <c r="A20" s="9">
        <f aca="true" t="shared" si="23" ref="A20:A46">AB52</f>
        <v>9460</v>
      </c>
      <c r="B20" s="2">
        <f t="shared" si="12"/>
        <v>3401</v>
      </c>
      <c r="C20" s="2">
        <f t="shared" si="13"/>
        <v>2834</v>
      </c>
      <c r="D20" s="2">
        <f t="shared" si="14"/>
        <v>567</v>
      </c>
      <c r="E20" s="1">
        <f t="shared" si="15"/>
        <v>2268</v>
      </c>
      <c r="F20" s="4">
        <f t="shared" si="16"/>
        <v>1701</v>
      </c>
      <c r="G20" s="9">
        <f t="shared" si="22"/>
        <v>27700</v>
      </c>
      <c r="H20" s="2">
        <f t="shared" si="17"/>
        <v>9959</v>
      </c>
      <c r="I20" s="2">
        <f t="shared" si="18"/>
        <v>8299</v>
      </c>
      <c r="J20" s="2">
        <f t="shared" si="19"/>
        <v>1660</v>
      </c>
      <c r="K20" s="1">
        <f t="shared" si="20"/>
        <v>6640</v>
      </c>
      <c r="L20" s="4">
        <f t="shared" si="21"/>
        <v>4980</v>
      </c>
      <c r="M20" s="56" t="s">
        <v>51</v>
      </c>
      <c r="N20" s="57"/>
      <c r="O20" s="58" t="s">
        <v>53</v>
      </c>
      <c r="P20" s="5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8.75" customHeight="1">
      <c r="A21" s="9">
        <f t="shared" si="23"/>
        <v>9740</v>
      </c>
      <c r="B21" s="2">
        <f t="shared" si="12"/>
        <v>3502</v>
      </c>
      <c r="C21" s="2">
        <f t="shared" si="13"/>
        <v>2918</v>
      </c>
      <c r="D21" s="2">
        <f t="shared" si="14"/>
        <v>584</v>
      </c>
      <c r="E21" s="1">
        <f t="shared" si="15"/>
        <v>2336</v>
      </c>
      <c r="F21" s="4">
        <f t="shared" si="16"/>
        <v>1752</v>
      </c>
      <c r="G21" s="9">
        <f t="shared" si="22"/>
        <v>28450</v>
      </c>
      <c r="H21" s="2">
        <f t="shared" si="17"/>
        <v>10228</v>
      </c>
      <c r="I21" s="2">
        <f t="shared" si="18"/>
        <v>8524</v>
      </c>
      <c r="J21" s="2">
        <f t="shared" si="19"/>
        <v>1704</v>
      </c>
      <c r="K21" s="1">
        <f t="shared" si="20"/>
        <v>6816</v>
      </c>
      <c r="L21" s="4">
        <f t="shared" si="21"/>
        <v>5112</v>
      </c>
      <c r="M21" s="56" t="s">
        <v>49</v>
      </c>
      <c r="N21" s="57"/>
      <c r="O21" s="58" t="s">
        <v>54</v>
      </c>
      <c r="P21" s="58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8.75" customHeight="1">
      <c r="A22" s="9">
        <f t="shared" si="23"/>
        <v>10020</v>
      </c>
      <c r="B22" s="2">
        <f t="shared" si="12"/>
        <v>3602</v>
      </c>
      <c r="C22" s="2">
        <f t="shared" si="13"/>
        <v>3002</v>
      </c>
      <c r="D22" s="2">
        <f t="shared" si="14"/>
        <v>600</v>
      </c>
      <c r="E22" s="1">
        <f t="shared" si="15"/>
        <v>2400</v>
      </c>
      <c r="F22" s="4">
        <f t="shared" si="16"/>
        <v>1800</v>
      </c>
      <c r="G22" s="9">
        <f t="shared" si="22"/>
        <v>29200</v>
      </c>
      <c r="H22" s="2">
        <f t="shared" si="17"/>
        <v>10498</v>
      </c>
      <c r="I22" s="2">
        <f t="shared" si="18"/>
        <v>8748</v>
      </c>
      <c r="J22" s="2">
        <f t="shared" si="19"/>
        <v>1750</v>
      </c>
      <c r="K22" s="1">
        <f t="shared" si="20"/>
        <v>7000</v>
      </c>
      <c r="L22" s="4">
        <f t="shared" si="21"/>
        <v>5250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12" ht="18.75" customHeight="1">
      <c r="A23" s="9">
        <f t="shared" si="23"/>
        <v>10300</v>
      </c>
      <c r="B23" s="2">
        <f t="shared" si="12"/>
        <v>3703</v>
      </c>
      <c r="C23" s="2">
        <f t="shared" si="13"/>
        <v>3086</v>
      </c>
      <c r="D23" s="2">
        <f t="shared" si="14"/>
        <v>617</v>
      </c>
      <c r="E23" s="1">
        <f t="shared" si="15"/>
        <v>2468</v>
      </c>
      <c r="F23" s="4">
        <f t="shared" si="16"/>
        <v>1851</v>
      </c>
      <c r="G23" s="9">
        <f t="shared" si="22"/>
        <v>29950</v>
      </c>
      <c r="H23" s="2">
        <f t="shared" si="17"/>
        <v>10768</v>
      </c>
      <c r="I23" s="2">
        <f t="shared" si="18"/>
        <v>8973</v>
      </c>
      <c r="J23" s="2">
        <f t="shared" si="19"/>
        <v>1795</v>
      </c>
      <c r="K23" s="1">
        <f t="shared" si="20"/>
        <v>7180</v>
      </c>
      <c r="L23" s="4">
        <f t="shared" si="21"/>
        <v>5385</v>
      </c>
    </row>
    <row r="24" spans="1:12" ht="18.75" customHeight="1">
      <c r="A24" s="9">
        <f t="shared" si="23"/>
        <v>10600</v>
      </c>
      <c r="B24" s="2">
        <f t="shared" si="12"/>
        <v>3811</v>
      </c>
      <c r="C24" s="2">
        <f t="shared" si="13"/>
        <v>3176</v>
      </c>
      <c r="D24" s="2">
        <f t="shared" si="14"/>
        <v>635</v>
      </c>
      <c r="E24" s="1">
        <f t="shared" si="15"/>
        <v>2540</v>
      </c>
      <c r="F24" s="4">
        <f t="shared" si="16"/>
        <v>1905</v>
      </c>
      <c r="G24" s="9">
        <f t="shared" si="22"/>
        <v>30750</v>
      </c>
      <c r="H24" s="2">
        <f t="shared" si="17"/>
        <v>11055</v>
      </c>
      <c r="I24" s="2">
        <f t="shared" si="18"/>
        <v>9213</v>
      </c>
      <c r="J24" s="2">
        <f t="shared" si="19"/>
        <v>1842</v>
      </c>
      <c r="K24" s="1">
        <f t="shared" si="20"/>
        <v>7368</v>
      </c>
      <c r="L24" s="4">
        <f t="shared" si="21"/>
        <v>5526</v>
      </c>
    </row>
    <row r="25" spans="1:12" ht="18.75" customHeight="1">
      <c r="A25" s="9">
        <f t="shared" si="23"/>
        <v>10900</v>
      </c>
      <c r="B25" s="2">
        <f t="shared" si="12"/>
        <v>3919</v>
      </c>
      <c r="C25" s="2">
        <f t="shared" si="13"/>
        <v>3266</v>
      </c>
      <c r="D25" s="2">
        <f t="shared" si="14"/>
        <v>653</v>
      </c>
      <c r="E25" s="1">
        <f t="shared" si="15"/>
        <v>2612</v>
      </c>
      <c r="F25" s="4">
        <f t="shared" si="16"/>
        <v>1959</v>
      </c>
      <c r="G25" s="9">
        <f t="shared" si="22"/>
        <v>31550</v>
      </c>
      <c r="H25" s="2">
        <f t="shared" si="17"/>
        <v>11343</v>
      </c>
      <c r="I25" s="2">
        <f t="shared" si="18"/>
        <v>9452</v>
      </c>
      <c r="J25" s="2">
        <f t="shared" si="19"/>
        <v>1891</v>
      </c>
      <c r="K25" s="1">
        <f t="shared" si="20"/>
        <v>7564</v>
      </c>
      <c r="L25" s="4">
        <f t="shared" si="21"/>
        <v>5673</v>
      </c>
    </row>
    <row r="26" spans="1:12" ht="18.75" customHeight="1">
      <c r="A26" s="9">
        <f t="shared" si="23"/>
        <v>11200</v>
      </c>
      <c r="B26" s="2">
        <f t="shared" si="12"/>
        <v>4027</v>
      </c>
      <c r="C26" s="2">
        <f t="shared" si="13"/>
        <v>3356</v>
      </c>
      <c r="D26" s="2">
        <f t="shared" si="14"/>
        <v>671</v>
      </c>
      <c r="E26" s="1">
        <f t="shared" si="15"/>
        <v>2684</v>
      </c>
      <c r="F26" s="4">
        <f t="shared" si="16"/>
        <v>2013</v>
      </c>
      <c r="G26" s="9">
        <f t="shared" si="22"/>
        <v>32350</v>
      </c>
      <c r="H26" s="2">
        <f t="shared" si="17"/>
        <v>11630</v>
      </c>
      <c r="I26" s="2">
        <f t="shared" si="18"/>
        <v>9692</v>
      </c>
      <c r="J26" s="2">
        <f t="shared" si="19"/>
        <v>1938</v>
      </c>
      <c r="K26" s="1">
        <f t="shared" si="20"/>
        <v>7752</v>
      </c>
      <c r="L26" s="4">
        <f t="shared" si="21"/>
        <v>5814</v>
      </c>
    </row>
    <row r="27" spans="1:12" ht="18.75" customHeight="1">
      <c r="A27" s="9">
        <f t="shared" si="23"/>
        <v>11530</v>
      </c>
      <c r="B27" s="2">
        <f t="shared" si="12"/>
        <v>4145</v>
      </c>
      <c r="C27" s="2">
        <f t="shared" si="13"/>
        <v>3454</v>
      </c>
      <c r="D27" s="2">
        <f t="shared" si="14"/>
        <v>691</v>
      </c>
      <c r="E27" s="1">
        <f t="shared" si="15"/>
        <v>2764</v>
      </c>
      <c r="F27" s="4">
        <f t="shared" si="16"/>
        <v>2073</v>
      </c>
      <c r="G27" s="9">
        <f t="shared" si="22"/>
        <v>33200</v>
      </c>
      <c r="H27" s="2">
        <f t="shared" si="17"/>
        <v>11936</v>
      </c>
      <c r="I27" s="2">
        <f t="shared" si="18"/>
        <v>9947</v>
      </c>
      <c r="J27" s="2">
        <f t="shared" si="19"/>
        <v>1989</v>
      </c>
      <c r="K27" s="1">
        <f t="shared" si="20"/>
        <v>7956</v>
      </c>
      <c r="L27" s="4">
        <f t="shared" si="21"/>
        <v>5967</v>
      </c>
    </row>
    <row r="28" spans="1:12" ht="18.75" customHeight="1">
      <c r="A28" s="9">
        <f t="shared" si="23"/>
        <v>11860</v>
      </c>
      <c r="B28" s="2">
        <f t="shared" si="12"/>
        <v>4264</v>
      </c>
      <c r="C28" s="2">
        <f t="shared" si="13"/>
        <v>3553</v>
      </c>
      <c r="D28" s="2">
        <f t="shared" si="14"/>
        <v>711</v>
      </c>
      <c r="E28" s="1">
        <f t="shared" si="15"/>
        <v>2844</v>
      </c>
      <c r="F28" s="4">
        <f t="shared" si="16"/>
        <v>2133</v>
      </c>
      <c r="G28" s="9">
        <f t="shared" si="22"/>
        <v>34050</v>
      </c>
      <c r="H28" s="2">
        <f t="shared" si="17"/>
        <v>12242</v>
      </c>
      <c r="I28" s="2">
        <f t="shared" si="18"/>
        <v>10201</v>
      </c>
      <c r="J28" s="2">
        <f t="shared" si="19"/>
        <v>2041</v>
      </c>
      <c r="K28" s="1">
        <f t="shared" si="20"/>
        <v>8164</v>
      </c>
      <c r="L28" s="4">
        <f t="shared" si="21"/>
        <v>6123</v>
      </c>
    </row>
    <row r="29" spans="1:12" ht="18.75" customHeight="1">
      <c r="A29" s="9">
        <f t="shared" si="23"/>
        <v>12190</v>
      </c>
      <c r="B29" s="2">
        <f t="shared" si="12"/>
        <v>4383</v>
      </c>
      <c r="C29" s="2">
        <f t="shared" si="13"/>
        <v>3652</v>
      </c>
      <c r="D29" s="2">
        <f t="shared" si="14"/>
        <v>731</v>
      </c>
      <c r="E29" s="1">
        <f t="shared" si="15"/>
        <v>2924</v>
      </c>
      <c r="F29" s="4">
        <f t="shared" si="16"/>
        <v>2193</v>
      </c>
      <c r="G29" s="9">
        <f t="shared" si="22"/>
        <v>34900</v>
      </c>
      <c r="H29" s="2">
        <f t="shared" si="17"/>
        <v>12547</v>
      </c>
      <c r="I29" s="2">
        <f t="shared" si="18"/>
        <v>10456</v>
      </c>
      <c r="J29" s="2">
        <f t="shared" si="19"/>
        <v>2091</v>
      </c>
      <c r="K29" s="1">
        <f t="shared" si="20"/>
        <v>8364</v>
      </c>
      <c r="L29" s="4">
        <f t="shared" si="21"/>
        <v>6273</v>
      </c>
    </row>
    <row r="30" spans="1:12" ht="18.75" customHeight="1">
      <c r="A30" s="9">
        <f t="shared" si="23"/>
        <v>12550</v>
      </c>
      <c r="B30" s="2">
        <f t="shared" si="12"/>
        <v>4512</v>
      </c>
      <c r="C30" s="2">
        <f t="shared" si="13"/>
        <v>3760</v>
      </c>
      <c r="D30" s="2">
        <f t="shared" si="14"/>
        <v>752</v>
      </c>
      <c r="E30" s="1">
        <f t="shared" si="15"/>
        <v>3008</v>
      </c>
      <c r="F30" s="4">
        <f t="shared" si="16"/>
        <v>2256</v>
      </c>
      <c r="G30" s="9">
        <f t="shared" si="22"/>
        <v>35800</v>
      </c>
      <c r="H30" s="2">
        <f t="shared" si="17"/>
        <v>12871</v>
      </c>
      <c r="I30" s="2">
        <f t="shared" si="18"/>
        <v>10726</v>
      </c>
      <c r="J30" s="2">
        <f t="shared" si="19"/>
        <v>2145</v>
      </c>
      <c r="K30" s="1">
        <f t="shared" si="20"/>
        <v>8580</v>
      </c>
      <c r="L30" s="4">
        <f t="shared" si="21"/>
        <v>6435</v>
      </c>
    </row>
    <row r="31" spans="1:12" ht="18.75" customHeight="1">
      <c r="A31" s="9">
        <f t="shared" si="23"/>
        <v>12910</v>
      </c>
      <c r="B31" s="2">
        <f t="shared" si="12"/>
        <v>4641</v>
      </c>
      <c r="C31" s="2">
        <f t="shared" si="13"/>
        <v>3868</v>
      </c>
      <c r="D31" s="2">
        <f t="shared" si="14"/>
        <v>773</v>
      </c>
      <c r="E31" s="1">
        <f t="shared" si="15"/>
        <v>3092</v>
      </c>
      <c r="F31" s="4">
        <f t="shared" si="16"/>
        <v>2319</v>
      </c>
      <c r="G31" s="9">
        <f t="shared" si="22"/>
        <v>36700</v>
      </c>
      <c r="H31" s="2">
        <f t="shared" si="17"/>
        <v>13194</v>
      </c>
      <c r="I31" s="2">
        <f t="shared" si="18"/>
        <v>10995</v>
      </c>
      <c r="J31" s="2">
        <f t="shared" si="19"/>
        <v>2199</v>
      </c>
      <c r="K31" s="1">
        <f t="shared" si="20"/>
        <v>8796</v>
      </c>
      <c r="L31" s="4">
        <f t="shared" si="21"/>
        <v>6597</v>
      </c>
    </row>
    <row r="32" spans="1:46" ht="18.75" customHeight="1">
      <c r="A32" s="9">
        <f t="shared" si="23"/>
        <v>13270</v>
      </c>
      <c r="B32" s="2">
        <f t="shared" si="12"/>
        <v>4771</v>
      </c>
      <c r="C32" s="2">
        <f t="shared" si="13"/>
        <v>3976</v>
      </c>
      <c r="D32" s="2">
        <f t="shared" si="14"/>
        <v>795</v>
      </c>
      <c r="E32" s="1">
        <f t="shared" si="15"/>
        <v>3180</v>
      </c>
      <c r="F32" s="4">
        <f t="shared" si="16"/>
        <v>2385</v>
      </c>
      <c r="G32" s="9">
        <f t="shared" si="22"/>
        <v>37600</v>
      </c>
      <c r="H32" s="2">
        <f t="shared" si="17"/>
        <v>13518</v>
      </c>
      <c r="I32" s="2">
        <f t="shared" si="18"/>
        <v>11265</v>
      </c>
      <c r="J32" s="2">
        <f t="shared" si="19"/>
        <v>2253</v>
      </c>
      <c r="K32" s="1">
        <f t="shared" si="20"/>
        <v>9012</v>
      </c>
      <c r="L32" s="4">
        <f t="shared" si="21"/>
        <v>6759</v>
      </c>
      <c r="AR32">
        <f>Q12</f>
        <v>4</v>
      </c>
      <c r="AT32">
        <f>Q16</f>
        <v>3</v>
      </c>
    </row>
    <row r="33" spans="1:12" ht="18.75" customHeight="1">
      <c r="A33" s="9">
        <f t="shared" si="23"/>
        <v>13660</v>
      </c>
      <c r="B33" s="2">
        <f t="shared" si="12"/>
        <v>4911</v>
      </c>
      <c r="C33" s="2">
        <f t="shared" si="13"/>
        <v>4093</v>
      </c>
      <c r="D33" s="2">
        <f t="shared" si="14"/>
        <v>818</v>
      </c>
      <c r="E33" s="1">
        <f t="shared" si="15"/>
        <v>3272</v>
      </c>
      <c r="F33" s="4">
        <f t="shared" si="16"/>
        <v>2454</v>
      </c>
      <c r="G33" s="9">
        <f t="shared" si="22"/>
        <v>38570</v>
      </c>
      <c r="H33" s="2">
        <f t="shared" si="17"/>
        <v>13867</v>
      </c>
      <c r="I33" s="2">
        <f t="shared" si="18"/>
        <v>11556</v>
      </c>
      <c r="J33" s="2">
        <f t="shared" si="19"/>
        <v>2311</v>
      </c>
      <c r="K33" s="1">
        <f t="shared" si="20"/>
        <v>9244</v>
      </c>
      <c r="L33" s="4">
        <f t="shared" si="21"/>
        <v>6933</v>
      </c>
    </row>
    <row r="34" spans="1:12" ht="18.75" customHeight="1">
      <c r="A34" s="9">
        <f t="shared" si="23"/>
        <v>14050</v>
      </c>
      <c r="B34" s="2">
        <f t="shared" si="12"/>
        <v>5051</v>
      </c>
      <c r="C34" s="2">
        <f t="shared" si="13"/>
        <v>4209</v>
      </c>
      <c r="D34" s="2">
        <f t="shared" si="14"/>
        <v>842</v>
      </c>
      <c r="E34" s="1">
        <f t="shared" si="15"/>
        <v>3368</v>
      </c>
      <c r="F34" s="4">
        <f t="shared" si="16"/>
        <v>2526</v>
      </c>
      <c r="G34" s="9">
        <f t="shared" si="22"/>
        <v>39540</v>
      </c>
      <c r="H34" s="2">
        <f t="shared" si="17"/>
        <v>14215</v>
      </c>
      <c r="I34" s="2">
        <f t="shared" si="18"/>
        <v>11846</v>
      </c>
      <c r="J34" s="2">
        <f t="shared" si="19"/>
        <v>2369</v>
      </c>
      <c r="K34" s="1">
        <f t="shared" si="20"/>
        <v>9476</v>
      </c>
      <c r="L34" s="4">
        <f t="shared" si="21"/>
        <v>7107</v>
      </c>
    </row>
    <row r="35" spans="1:33" ht="18.75" customHeight="1">
      <c r="A35" s="9">
        <f t="shared" si="23"/>
        <v>14440</v>
      </c>
      <c r="B35" s="2">
        <f t="shared" si="12"/>
        <v>5191</v>
      </c>
      <c r="C35" s="2">
        <f t="shared" si="13"/>
        <v>4326</v>
      </c>
      <c r="D35" s="2">
        <f t="shared" si="14"/>
        <v>865</v>
      </c>
      <c r="E35" s="1">
        <f t="shared" si="15"/>
        <v>3460</v>
      </c>
      <c r="F35" s="4">
        <f t="shared" si="16"/>
        <v>2595</v>
      </c>
      <c r="G35" s="9">
        <f t="shared" si="22"/>
        <v>40510</v>
      </c>
      <c r="H35" s="2">
        <f t="shared" si="17"/>
        <v>14564</v>
      </c>
      <c r="I35" s="2">
        <f t="shared" si="18"/>
        <v>12137</v>
      </c>
      <c r="J35" s="2">
        <f t="shared" si="19"/>
        <v>2427</v>
      </c>
      <c r="K35" s="1">
        <f t="shared" si="20"/>
        <v>9708</v>
      </c>
      <c r="L35" s="4">
        <f t="shared" si="21"/>
        <v>7281</v>
      </c>
      <c r="AG35" s="21">
        <f>O10-O11</f>
        <v>5.991999999999997</v>
      </c>
    </row>
    <row r="36" spans="1:12" ht="18.75" customHeight="1">
      <c r="A36" s="9">
        <f t="shared" si="23"/>
        <v>14860</v>
      </c>
      <c r="B36" s="2">
        <f t="shared" si="12"/>
        <v>5342</v>
      </c>
      <c r="C36" s="2">
        <f t="shared" si="13"/>
        <v>4452</v>
      </c>
      <c r="D36" s="2">
        <f t="shared" si="14"/>
        <v>890</v>
      </c>
      <c r="E36" s="1">
        <f t="shared" si="15"/>
        <v>3560</v>
      </c>
      <c r="F36" s="4">
        <f t="shared" si="16"/>
        <v>2670</v>
      </c>
      <c r="G36" s="9">
        <f t="shared" si="22"/>
        <v>41550</v>
      </c>
      <c r="H36" s="2">
        <f t="shared" si="17"/>
        <v>14938</v>
      </c>
      <c r="I36" s="2">
        <f t="shared" si="18"/>
        <v>12448</v>
      </c>
      <c r="J36" s="2">
        <f t="shared" si="19"/>
        <v>2490</v>
      </c>
      <c r="K36" s="1">
        <f t="shared" si="20"/>
        <v>9960</v>
      </c>
      <c r="L36" s="4">
        <f t="shared" si="21"/>
        <v>7470</v>
      </c>
    </row>
    <row r="37" spans="1:12" ht="18.75" customHeight="1">
      <c r="A37" s="9">
        <f t="shared" si="23"/>
        <v>15280</v>
      </c>
      <c r="B37" s="2">
        <f t="shared" si="12"/>
        <v>5493</v>
      </c>
      <c r="C37" s="2">
        <f t="shared" si="13"/>
        <v>4578</v>
      </c>
      <c r="D37" s="2">
        <f t="shared" si="14"/>
        <v>915</v>
      </c>
      <c r="E37" s="1">
        <f t="shared" si="15"/>
        <v>3660</v>
      </c>
      <c r="F37" s="4">
        <f t="shared" si="16"/>
        <v>2745</v>
      </c>
      <c r="G37" s="9">
        <f t="shared" si="22"/>
        <v>42590</v>
      </c>
      <c r="H37" s="2">
        <f t="shared" si="17"/>
        <v>15312</v>
      </c>
      <c r="I37" s="2">
        <f t="shared" si="18"/>
        <v>12760</v>
      </c>
      <c r="J37" s="2">
        <f t="shared" si="19"/>
        <v>2552</v>
      </c>
      <c r="K37" s="1">
        <f t="shared" si="20"/>
        <v>10208</v>
      </c>
      <c r="L37" s="4">
        <f t="shared" si="21"/>
        <v>7656</v>
      </c>
    </row>
    <row r="38" spans="1:12" ht="18.75" customHeight="1">
      <c r="A38" s="9">
        <f t="shared" si="23"/>
        <v>15700</v>
      </c>
      <c r="B38" s="2">
        <f t="shared" si="12"/>
        <v>5644</v>
      </c>
      <c r="C38" s="2">
        <f t="shared" si="13"/>
        <v>4704</v>
      </c>
      <c r="D38" s="2">
        <f t="shared" si="14"/>
        <v>940</v>
      </c>
      <c r="E38" s="1">
        <f t="shared" si="15"/>
        <v>3760</v>
      </c>
      <c r="F38" s="4">
        <f t="shared" si="16"/>
        <v>2820</v>
      </c>
      <c r="G38" s="9">
        <f t="shared" si="22"/>
        <v>43630</v>
      </c>
      <c r="H38" s="2">
        <f t="shared" si="17"/>
        <v>15686</v>
      </c>
      <c r="I38" s="2">
        <f t="shared" si="18"/>
        <v>13072</v>
      </c>
      <c r="J38" s="2">
        <f t="shared" si="19"/>
        <v>2614</v>
      </c>
      <c r="K38" s="1">
        <f t="shared" si="20"/>
        <v>10456</v>
      </c>
      <c r="L38" s="4">
        <f t="shared" si="21"/>
        <v>7842</v>
      </c>
    </row>
    <row r="39" spans="1:32" ht="18.75" customHeight="1" thickBot="1">
      <c r="A39" s="9">
        <f t="shared" si="23"/>
        <v>16150</v>
      </c>
      <c r="B39" s="2">
        <f t="shared" si="12"/>
        <v>5806</v>
      </c>
      <c r="C39" s="2">
        <f t="shared" si="13"/>
        <v>4839</v>
      </c>
      <c r="D39" s="2">
        <f t="shared" si="14"/>
        <v>967</v>
      </c>
      <c r="E39" s="1">
        <f t="shared" si="15"/>
        <v>3868</v>
      </c>
      <c r="F39" s="4">
        <f t="shared" si="16"/>
        <v>2901</v>
      </c>
      <c r="G39" s="9">
        <f t="shared" si="22"/>
        <v>44740</v>
      </c>
      <c r="H39" s="2">
        <f t="shared" si="17"/>
        <v>16085</v>
      </c>
      <c r="I39" s="2">
        <f t="shared" si="18"/>
        <v>13404</v>
      </c>
      <c r="J39" s="2">
        <f t="shared" si="19"/>
        <v>2681</v>
      </c>
      <c r="K39" s="1">
        <f t="shared" si="20"/>
        <v>10724</v>
      </c>
      <c r="L39" s="4">
        <f t="shared" si="21"/>
        <v>8043</v>
      </c>
      <c r="AC39" t="s">
        <v>39</v>
      </c>
      <c r="AD39" t="s">
        <v>40</v>
      </c>
      <c r="AE39" t="s">
        <v>38</v>
      </c>
      <c r="AF39" t="s">
        <v>41</v>
      </c>
    </row>
    <row r="40" spans="1:51" ht="18.75" customHeight="1" thickBot="1">
      <c r="A40" s="9">
        <f t="shared" si="23"/>
        <v>16600</v>
      </c>
      <c r="B40" s="2">
        <f t="shared" si="12"/>
        <v>5968</v>
      </c>
      <c r="C40" s="2">
        <f t="shared" si="13"/>
        <v>4973</v>
      </c>
      <c r="D40" s="2">
        <f t="shared" si="14"/>
        <v>995</v>
      </c>
      <c r="E40" s="1">
        <f t="shared" si="15"/>
        <v>3980</v>
      </c>
      <c r="F40" s="4">
        <f t="shared" si="16"/>
        <v>2985</v>
      </c>
      <c r="G40" s="9">
        <f t="shared" si="22"/>
        <v>45850</v>
      </c>
      <c r="H40" s="2">
        <f t="shared" si="17"/>
        <v>16484</v>
      </c>
      <c r="I40" s="2">
        <f t="shared" si="18"/>
        <v>13737</v>
      </c>
      <c r="J40" s="2">
        <f t="shared" si="19"/>
        <v>2747</v>
      </c>
      <c r="K40" s="1">
        <f t="shared" si="20"/>
        <v>10988</v>
      </c>
      <c r="L40" s="4">
        <f t="shared" si="21"/>
        <v>8241</v>
      </c>
      <c r="AB40" s="11">
        <v>6700</v>
      </c>
      <c r="AC40" s="3">
        <f>ROUND(AB40*AQ40/100,0)</f>
        <v>2409</v>
      </c>
      <c r="AD40" s="3">
        <f>ROUND(AB40*AT40/100,0)</f>
        <v>2007</v>
      </c>
      <c r="AE40">
        <f>AC40-AD40</f>
        <v>402</v>
      </c>
      <c r="AF40">
        <f>AE40*AV40</f>
        <v>1608</v>
      </c>
      <c r="AG40">
        <f>AE40*AX40</f>
        <v>1206</v>
      </c>
      <c r="AH40" s="8">
        <v>20110</v>
      </c>
      <c r="AI40" s="3">
        <f>ROUND(AH40*AQ40/100,0)</f>
        <v>7230</v>
      </c>
      <c r="AJ40" s="3">
        <f>ROUND(AH40*AT40/100,0)</f>
        <v>6025</v>
      </c>
      <c r="AK40">
        <f>AI40-AJ40</f>
        <v>1205</v>
      </c>
      <c r="AL40">
        <f>AK40*AV40</f>
        <v>4820</v>
      </c>
      <c r="AM40">
        <f>AK40*AX40</f>
        <v>3615</v>
      </c>
      <c r="AQ40">
        <f>O10</f>
        <v>35.952</v>
      </c>
      <c r="AR40" s="21"/>
      <c r="AT40" s="21" t="str">
        <f>O11</f>
        <v>29.960</v>
      </c>
      <c r="AV40" s="22">
        <f>AR32</f>
        <v>4</v>
      </c>
      <c r="AX40" s="22">
        <f>AT32</f>
        <v>3</v>
      </c>
      <c r="AY40" s="22"/>
    </row>
    <row r="41" spans="1:51" ht="18.75" customHeight="1" thickBot="1">
      <c r="A41" s="9">
        <f t="shared" si="23"/>
        <v>17050</v>
      </c>
      <c r="B41" s="2">
        <f t="shared" si="12"/>
        <v>6130</v>
      </c>
      <c r="C41" s="2">
        <f t="shared" si="13"/>
        <v>5108</v>
      </c>
      <c r="D41" s="2">
        <f t="shared" si="14"/>
        <v>1022</v>
      </c>
      <c r="E41" s="1">
        <f t="shared" si="15"/>
        <v>4088</v>
      </c>
      <c r="F41" s="4">
        <f t="shared" si="16"/>
        <v>3066</v>
      </c>
      <c r="G41" s="9">
        <f t="shared" si="22"/>
        <v>46960</v>
      </c>
      <c r="H41" s="2">
        <f t="shared" si="17"/>
        <v>16883</v>
      </c>
      <c r="I41" s="2">
        <f t="shared" si="18"/>
        <v>14069</v>
      </c>
      <c r="J41" s="2">
        <f t="shared" si="19"/>
        <v>2814</v>
      </c>
      <c r="K41" s="1">
        <f t="shared" si="20"/>
        <v>11256</v>
      </c>
      <c r="L41" s="4">
        <f t="shared" si="21"/>
        <v>8442</v>
      </c>
      <c r="AB41" s="12">
        <v>6900</v>
      </c>
      <c r="AC41" s="3">
        <f aca="true" t="shared" si="24" ref="AC41:AC78">ROUND(AB41*AQ41/100,0)</f>
        <v>2481</v>
      </c>
      <c r="AD41" s="3">
        <f aca="true" t="shared" si="25" ref="AD41:AD78">ROUND(AB41*AT41/100,0)</f>
        <v>2067</v>
      </c>
      <c r="AE41">
        <f aca="true" t="shared" si="26" ref="AE41:AE78">AC41-AD41</f>
        <v>414</v>
      </c>
      <c r="AF41">
        <f aca="true" t="shared" si="27" ref="AF41:AF78">AE41*AV41</f>
        <v>1656</v>
      </c>
      <c r="AG41">
        <f aca="true" t="shared" si="28" ref="AG41:AG78">AE41*AX41</f>
        <v>1242</v>
      </c>
      <c r="AH41" s="9">
        <v>20680</v>
      </c>
      <c r="AI41" s="3">
        <f aca="true" t="shared" si="29" ref="AI41:AI78">ROUND(AH41*AQ41/100,0)</f>
        <v>7435</v>
      </c>
      <c r="AJ41" s="3">
        <f aca="true" t="shared" si="30" ref="AJ41:AJ78">ROUND(AH41*AT41/100,0)</f>
        <v>6196</v>
      </c>
      <c r="AK41">
        <f aca="true" t="shared" si="31" ref="AK41:AK78">AI41-AJ41</f>
        <v>1239</v>
      </c>
      <c r="AL41">
        <f aca="true" t="shared" si="32" ref="AL41:AL78">AK41*AV41</f>
        <v>4956</v>
      </c>
      <c r="AM41">
        <f aca="true" t="shared" si="33" ref="AM41:AM78">AK41*AX41</f>
        <v>3717</v>
      </c>
      <c r="AQ41">
        <f>AQ40</f>
        <v>35.952</v>
      </c>
      <c r="AR41" s="21"/>
      <c r="AT41" t="str">
        <f>AT40</f>
        <v>29.960</v>
      </c>
      <c r="AV41" s="22">
        <f>AV40</f>
        <v>4</v>
      </c>
      <c r="AX41" s="22">
        <f>AX40</f>
        <v>3</v>
      </c>
      <c r="AY41" s="22"/>
    </row>
    <row r="42" spans="1:51" ht="18.75" customHeight="1" thickBot="1">
      <c r="A42" s="9">
        <f t="shared" si="23"/>
        <v>17540</v>
      </c>
      <c r="B42" s="2">
        <f t="shared" si="12"/>
        <v>6306</v>
      </c>
      <c r="C42" s="2">
        <f t="shared" si="13"/>
        <v>5255</v>
      </c>
      <c r="D42" s="2">
        <f t="shared" si="14"/>
        <v>1051</v>
      </c>
      <c r="E42" s="1">
        <f t="shared" si="15"/>
        <v>4204</v>
      </c>
      <c r="F42" s="4">
        <f t="shared" si="16"/>
        <v>3153</v>
      </c>
      <c r="G42" s="9">
        <f t="shared" si="22"/>
        <v>48160</v>
      </c>
      <c r="H42" s="2">
        <f t="shared" si="17"/>
        <v>17314</v>
      </c>
      <c r="I42" s="2">
        <f t="shared" si="18"/>
        <v>14429</v>
      </c>
      <c r="J42" s="2">
        <f t="shared" si="19"/>
        <v>2885</v>
      </c>
      <c r="K42" s="1">
        <f t="shared" si="20"/>
        <v>11540</v>
      </c>
      <c r="L42" s="4">
        <f t="shared" si="21"/>
        <v>8655</v>
      </c>
      <c r="AB42" s="9">
        <v>7100</v>
      </c>
      <c r="AC42" s="3">
        <f t="shared" si="24"/>
        <v>2553</v>
      </c>
      <c r="AD42" s="3">
        <f t="shared" si="25"/>
        <v>2127</v>
      </c>
      <c r="AE42">
        <f t="shared" si="26"/>
        <v>426</v>
      </c>
      <c r="AF42">
        <f t="shared" si="27"/>
        <v>1704</v>
      </c>
      <c r="AG42">
        <f t="shared" si="28"/>
        <v>1278</v>
      </c>
      <c r="AH42" s="9">
        <v>21250</v>
      </c>
      <c r="AI42" s="3">
        <f t="shared" si="29"/>
        <v>7640</v>
      </c>
      <c r="AJ42" s="3">
        <f t="shared" si="30"/>
        <v>6367</v>
      </c>
      <c r="AK42">
        <f t="shared" si="31"/>
        <v>1273</v>
      </c>
      <c r="AL42">
        <f t="shared" si="32"/>
        <v>5092</v>
      </c>
      <c r="AM42">
        <f t="shared" si="33"/>
        <v>3819</v>
      </c>
      <c r="AQ42">
        <f>AQ40</f>
        <v>35.952</v>
      </c>
      <c r="AR42" s="21"/>
      <c r="AT42" t="str">
        <f>AT40</f>
        <v>29.960</v>
      </c>
      <c r="AV42" s="22">
        <f>AV40</f>
        <v>4</v>
      </c>
      <c r="AX42" s="22">
        <f>AX40</f>
        <v>3</v>
      </c>
      <c r="AY42" s="22"/>
    </row>
    <row r="43" spans="1:51" ht="18.75" customHeight="1" thickBot="1">
      <c r="A43" s="9">
        <f t="shared" si="23"/>
        <v>18030</v>
      </c>
      <c r="B43" s="2">
        <f t="shared" si="12"/>
        <v>6482</v>
      </c>
      <c r="C43" s="2">
        <f t="shared" si="13"/>
        <v>5402</v>
      </c>
      <c r="D43" s="2">
        <f t="shared" si="14"/>
        <v>1080</v>
      </c>
      <c r="E43" s="1">
        <f t="shared" si="15"/>
        <v>4320</v>
      </c>
      <c r="F43" s="4">
        <f t="shared" si="16"/>
        <v>3240</v>
      </c>
      <c r="G43" s="9">
        <f t="shared" si="22"/>
        <v>49360</v>
      </c>
      <c r="H43" s="2">
        <f t="shared" si="17"/>
        <v>17746</v>
      </c>
      <c r="I43" s="2">
        <f t="shared" si="18"/>
        <v>14788</v>
      </c>
      <c r="J43" s="2">
        <f t="shared" si="19"/>
        <v>2958</v>
      </c>
      <c r="K43" s="1">
        <f t="shared" si="20"/>
        <v>11832</v>
      </c>
      <c r="L43" s="4">
        <f t="shared" si="21"/>
        <v>8874</v>
      </c>
      <c r="AB43" s="9">
        <v>7300</v>
      </c>
      <c r="AC43" s="3">
        <f t="shared" si="24"/>
        <v>2624</v>
      </c>
      <c r="AD43" s="3">
        <f t="shared" si="25"/>
        <v>2187</v>
      </c>
      <c r="AE43">
        <f t="shared" si="26"/>
        <v>437</v>
      </c>
      <c r="AF43">
        <f t="shared" si="27"/>
        <v>1748</v>
      </c>
      <c r="AG43">
        <f t="shared" si="28"/>
        <v>1311</v>
      </c>
      <c r="AH43" s="9">
        <v>21820</v>
      </c>
      <c r="AI43" s="3">
        <f t="shared" si="29"/>
        <v>7845</v>
      </c>
      <c r="AJ43" s="3">
        <f t="shared" si="30"/>
        <v>6537</v>
      </c>
      <c r="AK43">
        <f t="shared" si="31"/>
        <v>1308</v>
      </c>
      <c r="AL43">
        <f t="shared" si="32"/>
        <v>5232</v>
      </c>
      <c r="AM43">
        <f t="shared" si="33"/>
        <v>3924</v>
      </c>
      <c r="AQ43">
        <f>AQ42</f>
        <v>35.952</v>
      </c>
      <c r="AR43" s="21"/>
      <c r="AT43" t="str">
        <f>AT42</f>
        <v>29.960</v>
      </c>
      <c r="AV43" s="22">
        <f>AV42</f>
        <v>4</v>
      </c>
      <c r="AX43" s="22">
        <f>AX42</f>
        <v>3</v>
      </c>
      <c r="AY43" s="22"/>
    </row>
    <row r="44" spans="1:51" ht="18.75" customHeight="1" thickBot="1">
      <c r="A44" s="9">
        <f t="shared" si="23"/>
        <v>18520</v>
      </c>
      <c r="B44" s="2">
        <f t="shared" si="12"/>
        <v>6658</v>
      </c>
      <c r="C44" s="2">
        <f t="shared" si="13"/>
        <v>5549</v>
      </c>
      <c r="D44" s="2">
        <f t="shared" si="14"/>
        <v>1109</v>
      </c>
      <c r="E44" s="1">
        <f t="shared" si="15"/>
        <v>4436</v>
      </c>
      <c r="F44" s="4">
        <f t="shared" si="16"/>
        <v>3327</v>
      </c>
      <c r="G44" s="9">
        <f t="shared" si="22"/>
        <v>50560</v>
      </c>
      <c r="H44" s="2">
        <f t="shared" si="17"/>
        <v>18177</v>
      </c>
      <c r="I44" s="2">
        <f t="shared" si="18"/>
        <v>15148</v>
      </c>
      <c r="J44" s="2">
        <f t="shared" si="19"/>
        <v>3029</v>
      </c>
      <c r="K44" s="1">
        <f t="shared" si="20"/>
        <v>12116</v>
      </c>
      <c r="L44" s="4">
        <f t="shared" si="21"/>
        <v>9087</v>
      </c>
      <c r="AB44" s="9">
        <v>7520</v>
      </c>
      <c r="AC44" s="3">
        <f t="shared" si="24"/>
        <v>2704</v>
      </c>
      <c r="AD44" s="3">
        <f t="shared" si="25"/>
        <v>2253</v>
      </c>
      <c r="AE44">
        <f t="shared" si="26"/>
        <v>451</v>
      </c>
      <c r="AF44">
        <f t="shared" si="27"/>
        <v>1804</v>
      </c>
      <c r="AG44">
        <f t="shared" si="28"/>
        <v>1353</v>
      </c>
      <c r="AH44" s="9">
        <v>22430</v>
      </c>
      <c r="AI44" s="3">
        <f t="shared" si="29"/>
        <v>8064</v>
      </c>
      <c r="AJ44" s="3">
        <f t="shared" si="30"/>
        <v>6720</v>
      </c>
      <c r="AK44">
        <f t="shared" si="31"/>
        <v>1344</v>
      </c>
      <c r="AL44">
        <f t="shared" si="32"/>
        <v>5376</v>
      </c>
      <c r="AM44">
        <f t="shared" si="33"/>
        <v>4032</v>
      </c>
      <c r="AQ44">
        <f>AQ43</f>
        <v>35.952</v>
      </c>
      <c r="AR44" s="21"/>
      <c r="AT44" t="str">
        <f>AT43</f>
        <v>29.960</v>
      </c>
      <c r="AV44" s="22">
        <f>AV43</f>
        <v>4</v>
      </c>
      <c r="AX44" s="22">
        <f>AX43</f>
        <v>3</v>
      </c>
      <c r="AY44" s="22"/>
    </row>
    <row r="45" spans="1:51" ht="18.75" customHeight="1" thickBot="1">
      <c r="A45" s="9">
        <f t="shared" si="23"/>
        <v>19050</v>
      </c>
      <c r="B45" s="2">
        <f t="shared" si="12"/>
        <v>6849</v>
      </c>
      <c r="C45" s="2">
        <f t="shared" si="13"/>
        <v>5707</v>
      </c>
      <c r="D45" s="2">
        <f t="shared" si="14"/>
        <v>1142</v>
      </c>
      <c r="E45" s="1">
        <f t="shared" si="15"/>
        <v>4568</v>
      </c>
      <c r="F45" s="4">
        <f t="shared" si="16"/>
        <v>3426</v>
      </c>
      <c r="G45" s="9">
        <f t="shared" si="22"/>
        <v>51760</v>
      </c>
      <c r="H45" s="2">
        <f t="shared" si="17"/>
        <v>18609</v>
      </c>
      <c r="I45" s="2">
        <f t="shared" si="18"/>
        <v>15507</v>
      </c>
      <c r="J45" s="2">
        <f t="shared" si="19"/>
        <v>3102</v>
      </c>
      <c r="K45" s="1">
        <f t="shared" si="20"/>
        <v>12408</v>
      </c>
      <c r="L45" s="4">
        <f t="shared" si="21"/>
        <v>9306</v>
      </c>
      <c r="AB45" s="9">
        <v>7740</v>
      </c>
      <c r="AC45" s="3">
        <f t="shared" si="24"/>
        <v>2783</v>
      </c>
      <c r="AD45" s="3">
        <f t="shared" si="25"/>
        <v>2319</v>
      </c>
      <c r="AE45">
        <f t="shared" si="26"/>
        <v>464</v>
      </c>
      <c r="AF45">
        <f t="shared" si="27"/>
        <v>1856</v>
      </c>
      <c r="AG45">
        <f t="shared" si="28"/>
        <v>1392</v>
      </c>
      <c r="AH45" s="9">
        <v>23040</v>
      </c>
      <c r="AI45" s="3">
        <f t="shared" si="29"/>
        <v>8283</v>
      </c>
      <c r="AJ45" s="3">
        <f t="shared" si="30"/>
        <v>6903</v>
      </c>
      <c r="AK45">
        <f t="shared" si="31"/>
        <v>1380</v>
      </c>
      <c r="AL45">
        <f t="shared" si="32"/>
        <v>5520</v>
      </c>
      <c r="AM45">
        <f t="shared" si="33"/>
        <v>4140</v>
      </c>
      <c r="AQ45">
        <f>AQ43</f>
        <v>35.952</v>
      </c>
      <c r="AR45" s="21"/>
      <c r="AT45" t="str">
        <f>AT43</f>
        <v>29.960</v>
      </c>
      <c r="AV45" s="22">
        <f>AV43</f>
        <v>4</v>
      </c>
      <c r="AX45" s="22">
        <f>AX43</f>
        <v>3</v>
      </c>
      <c r="AY45" s="22"/>
    </row>
    <row r="46" spans="1:51" ht="18.75" customHeight="1" thickBot="1">
      <c r="A46" s="13">
        <f t="shared" si="23"/>
        <v>19580</v>
      </c>
      <c r="B46" s="5">
        <f t="shared" si="12"/>
        <v>7039</v>
      </c>
      <c r="C46" s="5">
        <f t="shared" si="13"/>
        <v>5866</v>
      </c>
      <c r="D46" s="5">
        <f t="shared" si="14"/>
        <v>1173</v>
      </c>
      <c r="E46" s="6">
        <f t="shared" si="15"/>
        <v>4692</v>
      </c>
      <c r="F46" s="7">
        <f t="shared" si="16"/>
        <v>3519</v>
      </c>
      <c r="G46" s="10">
        <f t="shared" si="22"/>
        <v>53060</v>
      </c>
      <c r="H46" s="5">
        <f t="shared" si="17"/>
        <v>19076</v>
      </c>
      <c r="I46" s="5">
        <f t="shared" si="18"/>
        <v>15897</v>
      </c>
      <c r="J46" s="5">
        <f t="shared" si="19"/>
        <v>3179</v>
      </c>
      <c r="K46" s="6">
        <f t="shared" si="20"/>
        <v>12716</v>
      </c>
      <c r="L46" s="7">
        <f t="shared" si="21"/>
        <v>9537</v>
      </c>
      <c r="AB46" s="9">
        <v>7960</v>
      </c>
      <c r="AC46" s="3">
        <f t="shared" si="24"/>
        <v>2862</v>
      </c>
      <c r="AD46" s="3">
        <f t="shared" si="25"/>
        <v>2385</v>
      </c>
      <c r="AE46">
        <f t="shared" si="26"/>
        <v>477</v>
      </c>
      <c r="AF46">
        <f t="shared" si="27"/>
        <v>1908</v>
      </c>
      <c r="AG46">
        <f t="shared" si="28"/>
        <v>1431</v>
      </c>
      <c r="AH46" s="9">
        <v>23650</v>
      </c>
      <c r="AI46" s="3">
        <f t="shared" si="29"/>
        <v>8503</v>
      </c>
      <c r="AJ46" s="3">
        <f t="shared" si="30"/>
        <v>7086</v>
      </c>
      <c r="AK46">
        <f t="shared" si="31"/>
        <v>1417</v>
      </c>
      <c r="AL46">
        <f t="shared" si="32"/>
        <v>5668</v>
      </c>
      <c r="AM46">
        <f t="shared" si="33"/>
        <v>4251</v>
      </c>
      <c r="AQ46">
        <f>AQ41</f>
        <v>35.952</v>
      </c>
      <c r="AR46" s="21"/>
      <c r="AT46" t="str">
        <f>AT41</f>
        <v>29.960</v>
      </c>
      <c r="AV46" s="22">
        <f>AV41</f>
        <v>4</v>
      </c>
      <c r="AX46" s="22">
        <f>AX41</f>
        <v>3</v>
      </c>
      <c r="AY46" s="22"/>
    </row>
    <row r="47" spans="1:51" ht="32.25" customHeight="1" thickBot="1">
      <c r="A47" s="87" t="s">
        <v>10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15"/>
      <c r="N47" s="15"/>
      <c r="O47" s="15"/>
      <c r="AB47" s="9">
        <v>8200</v>
      </c>
      <c r="AC47" s="3">
        <f t="shared" si="24"/>
        <v>2948</v>
      </c>
      <c r="AD47" s="3">
        <f t="shared" si="25"/>
        <v>2457</v>
      </c>
      <c r="AE47">
        <f t="shared" si="26"/>
        <v>491</v>
      </c>
      <c r="AF47">
        <f t="shared" si="27"/>
        <v>1964</v>
      </c>
      <c r="AG47">
        <f t="shared" si="28"/>
        <v>1473</v>
      </c>
      <c r="AH47" s="9">
        <v>24300</v>
      </c>
      <c r="AI47" s="3">
        <f t="shared" si="29"/>
        <v>8736</v>
      </c>
      <c r="AJ47" s="3">
        <f t="shared" si="30"/>
        <v>7280</v>
      </c>
      <c r="AK47">
        <f t="shared" si="31"/>
        <v>1456</v>
      </c>
      <c r="AL47">
        <f t="shared" si="32"/>
        <v>5824</v>
      </c>
      <c r="AM47">
        <f t="shared" si="33"/>
        <v>4368</v>
      </c>
      <c r="AQ47">
        <f aca="true" t="shared" si="34" ref="AQ47:AX47">AQ46</f>
        <v>35.952</v>
      </c>
      <c r="AR47" s="21"/>
      <c r="AT47" t="str">
        <f t="shared" si="34"/>
        <v>29.960</v>
      </c>
      <c r="AV47" s="22">
        <f t="shared" si="34"/>
        <v>4</v>
      </c>
      <c r="AX47" s="22">
        <f t="shared" si="34"/>
        <v>3</v>
      </c>
      <c r="AY47" s="22"/>
    </row>
    <row r="48" spans="1:51" ht="52.5" customHeight="1" thickBot="1">
      <c r="A48" s="84" t="s">
        <v>55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6"/>
      <c r="M48" s="19"/>
      <c r="N48" s="19"/>
      <c r="O48" s="19"/>
      <c r="R48" s="125"/>
      <c r="AB48" s="9">
        <v>8440</v>
      </c>
      <c r="AC48" s="3">
        <f t="shared" si="24"/>
        <v>3034</v>
      </c>
      <c r="AD48" s="3">
        <f t="shared" si="25"/>
        <v>2529</v>
      </c>
      <c r="AE48">
        <f t="shared" si="26"/>
        <v>505</v>
      </c>
      <c r="AF48">
        <f t="shared" si="27"/>
        <v>2020</v>
      </c>
      <c r="AG48">
        <f t="shared" si="28"/>
        <v>1515</v>
      </c>
      <c r="AH48" s="9">
        <v>24950</v>
      </c>
      <c r="AI48" s="3">
        <f t="shared" si="29"/>
        <v>8970</v>
      </c>
      <c r="AJ48" s="3">
        <f t="shared" si="30"/>
        <v>7475</v>
      </c>
      <c r="AK48">
        <f t="shared" si="31"/>
        <v>1495</v>
      </c>
      <c r="AL48">
        <f t="shared" si="32"/>
        <v>5980</v>
      </c>
      <c r="AM48">
        <f t="shared" si="33"/>
        <v>4485</v>
      </c>
      <c r="AQ48">
        <f>AQ41</f>
        <v>35.952</v>
      </c>
      <c r="AR48" s="21"/>
      <c r="AT48" t="str">
        <f>AT41</f>
        <v>29.960</v>
      </c>
      <c r="AV48" s="22">
        <f>AV41</f>
        <v>4</v>
      </c>
      <c r="AX48" s="22">
        <f>AX41</f>
        <v>3</v>
      </c>
      <c r="AY48" s="22"/>
    </row>
    <row r="49" spans="1:51" ht="21" customHeight="1" thickBot="1">
      <c r="A49" s="72" t="s">
        <v>11</v>
      </c>
      <c r="B49" s="73"/>
      <c r="C49" s="73"/>
      <c r="D49" s="73"/>
      <c r="E49" s="74"/>
      <c r="F49" s="69" t="s">
        <v>12</v>
      </c>
      <c r="G49" s="70"/>
      <c r="H49" s="70"/>
      <c r="I49" s="71"/>
      <c r="J49" s="63"/>
      <c r="K49" s="64"/>
      <c r="L49" s="65"/>
      <c r="M49" s="18"/>
      <c r="N49" s="19"/>
      <c r="O49" s="19"/>
      <c r="AB49" s="30">
        <v>8680</v>
      </c>
      <c r="AC49" s="3">
        <f t="shared" si="24"/>
        <v>3121</v>
      </c>
      <c r="AD49" s="3">
        <f>ROUND(AB49*AT49/100,0)</f>
        <v>2601</v>
      </c>
      <c r="AE49">
        <f>AC49-AD49</f>
        <v>520</v>
      </c>
      <c r="AF49">
        <f>AE49*AV49</f>
        <v>2080</v>
      </c>
      <c r="AG49">
        <f>AE49*AX49</f>
        <v>1560</v>
      </c>
      <c r="AH49" s="31">
        <v>25600</v>
      </c>
      <c r="AI49" s="3">
        <f>ROUND(AH49*AQ49/100,0)</f>
        <v>9204</v>
      </c>
      <c r="AJ49" s="3">
        <f>ROUND(AH49*AT49/100,0)</f>
        <v>7670</v>
      </c>
      <c r="AK49">
        <f>AI49-AJ49</f>
        <v>1534</v>
      </c>
      <c r="AL49">
        <f>AK49*AV49</f>
        <v>6136</v>
      </c>
      <c r="AM49">
        <f>AK49*AX49</f>
        <v>4602</v>
      </c>
      <c r="AQ49">
        <f>AQ42</f>
        <v>35.952</v>
      </c>
      <c r="AR49" s="21"/>
      <c r="AT49" t="str">
        <f>AT42</f>
        <v>29.960</v>
      </c>
      <c r="AV49" s="22">
        <f>AV42</f>
        <v>4</v>
      </c>
      <c r="AX49" s="22">
        <f>AX42</f>
        <v>3</v>
      </c>
      <c r="AY49" s="22"/>
    </row>
    <row r="50" spans="1:51" ht="18" customHeight="1" thickBot="1">
      <c r="A50" s="174" t="s">
        <v>13</v>
      </c>
      <c r="B50" s="175" t="s">
        <v>14</v>
      </c>
      <c r="C50" s="176"/>
      <c r="D50" s="175" t="s">
        <v>15</v>
      </c>
      <c r="E50" s="176"/>
      <c r="F50" s="177" t="s">
        <v>16</v>
      </c>
      <c r="G50" s="178" t="s">
        <v>14</v>
      </c>
      <c r="H50" s="179"/>
      <c r="I50" s="180" t="s">
        <v>15</v>
      </c>
      <c r="J50" s="63"/>
      <c r="K50" s="64"/>
      <c r="L50" s="65"/>
      <c r="M50" s="18"/>
      <c r="N50" s="19"/>
      <c r="O50" s="19"/>
      <c r="AB50" s="30">
        <v>8940</v>
      </c>
      <c r="AC50" s="3">
        <f t="shared" si="24"/>
        <v>3214</v>
      </c>
      <c r="AD50" s="3">
        <f>ROUND(AB50*AT50/100,0)</f>
        <v>2678</v>
      </c>
      <c r="AE50">
        <f>AC50-AD50</f>
        <v>536</v>
      </c>
      <c r="AF50">
        <f>AE50*AV50</f>
        <v>2144</v>
      </c>
      <c r="AG50">
        <f>AE50*AX50</f>
        <v>1608</v>
      </c>
      <c r="AH50" s="31">
        <v>26300</v>
      </c>
      <c r="AI50" s="3">
        <f>ROUND(AH50*AQ50/100,0)</f>
        <v>9455</v>
      </c>
      <c r="AJ50" s="3">
        <f>ROUND(AH50*AT50/100,0)</f>
        <v>7879</v>
      </c>
      <c r="AK50">
        <f>AI50-AJ50</f>
        <v>1576</v>
      </c>
      <c r="AL50">
        <f>AK50*AV50</f>
        <v>6304</v>
      </c>
      <c r="AM50">
        <f>AK50*AX50</f>
        <v>4728</v>
      </c>
      <c r="AQ50">
        <f>AQ43</f>
        <v>35.952</v>
      </c>
      <c r="AR50" s="21"/>
      <c r="AT50" t="str">
        <f>AT43</f>
        <v>29.960</v>
      </c>
      <c r="AV50" s="22">
        <f>AV43</f>
        <v>4</v>
      </c>
      <c r="AX50" s="22">
        <f>AX43</f>
        <v>3</v>
      </c>
      <c r="AY50" s="22"/>
    </row>
    <row r="51" spans="1:51" ht="15.75" thickBot="1">
      <c r="A51" s="168">
        <v>1</v>
      </c>
      <c r="B51" s="169" t="s">
        <v>17</v>
      </c>
      <c r="C51" s="170"/>
      <c r="D51" s="154">
        <v>250</v>
      </c>
      <c r="E51" s="155"/>
      <c r="F51" s="166">
        <v>1</v>
      </c>
      <c r="G51" s="160" t="s">
        <v>18</v>
      </c>
      <c r="H51" s="161"/>
      <c r="I51" s="152" t="s">
        <v>19</v>
      </c>
      <c r="J51" s="63"/>
      <c r="K51" s="64"/>
      <c r="L51" s="65"/>
      <c r="M51" s="16"/>
      <c r="N51" s="20"/>
      <c r="O51" s="20"/>
      <c r="AB51" s="9">
        <v>9200</v>
      </c>
      <c r="AC51" s="3">
        <f t="shared" si="24"/>
        <v>3308</v>
      </c>
      <c r="AD51" s="3">
        <f t="shared" si="25"/>
        <v>2756</v>
      </c>
      <c r="AE51">
        <f t="shared" si="26"/>
        <v>552</v>
      </c>
      <c r="AF51">
        <f t="shared" si="27"/>
        <v>2208</v>
      </c>
      <c r="AG51">
        <f t="shared" si="28"/>
        <v>1656</v>
      </c>
      <c r="AH51" s="9">
        <v>27000</v>
      </c>
      <c r="AI51" s="3">
        <f t="shared" si="29"/>
        <v>9707</v>
      </c>
      <c r="AJ51" s="3">
        <f t="shared" si="30"/>
        <v>8089</v>
      </c>
      <c r="AK51">
        <f t="shared" si="31"/>
        <v>1618</v>
      </c>
      <c r="AL51">
        <f t="shared" si="32"/>
        <v>6472</v>
      </c>
      <c r="AM51">
        <f t="shared" si="33"/>
        <v>4854</v>
      </c>
      <c r="AQ51">
        <f aca="true" t="shared" si="35" ref="AQ51:AQ56">AQ42</f>
        <v>35.952</v>
      </c>
      <c r="AR51" s="21"/>
      <c r="AT51" t="str">
        <f aca="true" t="shared" si="36" ref="AT51:AT56">AT42</f>
        <v>29.960</v>
      </c>
      <c r="AV51" s="22">
        <f aca="true" t="shared" si="37" ref="AV51:AV57">AV42</f>
        <v>4</v>
      </c>
      <c r="AX51" s="22">
        <f aca="true" t="shared" si="38" ref="AX51:AX57">AX42</f>
        <v>3</v>
      </c>
      <c r="AY51" s="22"/>
    </row>
    <row r="52" spans="1:51" ht="15.75" thickBot="1">
      <c r="A52" s="168">
        <v>2</v>
      </c>
      <c r="B52" s="171" t="s">
        <v>20</v>
      </c>
      <c r="C52" s="171"/>
      <c r="D52" s="154">
        <v>350</v>
      </c>
      <c r="E52" s="155"/>
      <c r="F52" s="166">
        <v>2</v>
      </c>
      <c r="G52" s="162" t="s">
        <v>21</v>
      </c>
      <c r="H52" s="163"/>
      <c r="I52" s="152">
        <v>60</v>
      </c>
      <c r="J52" s="63"/>
      <c r="K52" s="64"/>
      <c r="L52" s="65"/>
      <c r="M52" s="16"/>
      <c r="N52" s="20"/>
      <c r="O52" s="20"/>
      <c r="AB52" s="9">
        <v>9460</v>
      </c>
      <c r="AC52" s="3">
        <f t="shared" si="24"/>
        <v>3401</v>
      </c>
      <c r="AD52" s="3">
        <f t="shared" si="25"/>
        <v>2834</v>
      </c>
      <c r="AE52">
        <f t="shared" si="26"/>
        <v>567</v>
      </c>
      <c r="AF52">
        <f t="shared" si="27"/>
        <v>2268</v>
      </c>
      <c r="AG52">
        <f t="shared" si="28"/>
        <v>1701</v>
      </c>
      <c r="AH52" s="9">
        <v>27700</v>
      </c>
      <c r="AI52" s="3">
        <f t="shared" si="29"/>
        <v>9959</v>
      </c>
      <c r="AJ52" s="3">
        <f t="shared" si="30"/>
        <v>8299</v>
      </c>
      <c r="AK52">
        <f t="shared" si="31"/>
        <v>1660</v>
      </c>
      <c r="AL52">
        <f t="shared" si="32"/>
        <v>6640</v>
      </c>
      <c r="AM52">
        <f t="shared" si="33"/>
        <v>4980</v>
      </c>
      <c r="AQ52">
        <f t="shared" si="35"/>
        <v>35.952</v>
      </c>
      <c r="AR52" s="21"/>
      <c r="AT52" t="str">
        <f t="shared" si="36"/>
        <v>29.960</v>
      </c>
      <c r="AV52" s="22">
        <f t="shared" si="37"/>
        <v>4</v>
      </c>
      <c r="AX52" s="22">
        <f t="shared" si="38"/>
        <v>3</v>
      </c>
      <c r="AY52" s="22"/>
    </row>
    <row r="53" spans="1:51" ht="15.75" thickBot="1">
      <c r="A53" s="168">
        <v>3</v>
      </c>
      <c r="B53" s="171" t="s">
        <v>22</v>
      </c>
      <c r="C53" s="171"/>
      <c r="D53" s="154">
        <v>450</v>
      </c>
      <c r="E53" s="155"/>
      <c r="F53" s="166">
        <v>3</v>
      </c>
      <c r="G53" s="164" t="s">
        <v>23</v>
      </c>
      <c r="H53" s="164"/>
      <c r="I53" s="152">
        <v>80</v>
      </c>
      <c r="J53" s="63"/>
      <c r="K53" s="64"/>
      <c r="L53" s="65"/>
      <c r="M53" s="17"/>
      <c r="N53" s="17"/>
      <c r="O53" s="17"/>
      <c r="AB53" s="9">
        <v>9740</v>
      </c>
      <c r="AC53" s="3">
        <f t="shared" si="24"/>
        <v>3502</v>
      </c>
      <c r="AD53" s="3">
        <f t="shared" si="25"/>
        <v>2918</v>
      </c>
      <c r="AE53">
        <f t="shared" si="26"/>
        <v>584</v>
      </c>
      <c r="AF53">
        <f t="shared" si="27"/>
        <v>2336</v>
      </c>
      <c r="AG53">
        <f t="shared" si="28"/>
        <v>1752</v>
      </c>
      <c r="AH53" s="9">
        <v>28450</v>
      </c>
      <c r="AI53" s="3">
        <f t="shared" si="29"/>
        <v>10228</v>
      </c>
      <c r="AJ53" s="3">
        <f t="shared" si="30"/>
        <v>8524</v>
      </c>
      <c r="AK53">
        <f t="shared" si="31"/>
        <v>1704</v>
      </c>
      <c r="AL53">
        <f t="shared" si="32"/>
        <v>6816</v>
      </c>
      <c r="AM53">
        <f t="shared" si="33"/>
        <v>5112</v>
      </c>
      <c r="AQ53">
        <f t="shared" si="35"/>
        <v>35.952</v>
      </c>
      <c r="AR53" s="21"/>
      <c r="AT53" t="str">
        <f t="shared" si="36"/>
        <v>29.960</v>
      </c>
      <c r="AV53" s="22">
        <f t="shared" si="37"/>
        <v>4</v>
      </c>
      <c r="AX53" s="22">
        <f t="shared" si="38"/>
        <v>3</v>
      </c>
      <c r="AY53" s="22"/>
    </row>
    <row r="54" spans="1:51" ht="15.75" thickBot="1">
      <c r="A54" s="168">
        <v>4</v>
      </c>
      <c r="B54" s="171" t="s">
        <v>24</v>
      </c>
      <c r="C54" s="171"/>
      <c r="D54" s="154">
        <v>600</v>
      </c>
      <c r="E54" s="155"/>
      <c r="F54" s="166">
        <v>4</v>
      </c>
      <c r="G54" s="164" t="s">
        <v>25</v>
      </c>
      <c r="H54" s="164"/>
      <c r="I54" s="152">
        <v>100</v>
      </c>
      <c r="J54" s="63"/>
      <c r="K54" s="64"/>
      <c r="L54" s="65"/>
      <c r="M54" s="17"/>
      <c r="N54" s="17"/>
      <c r="O54" s="17"/>
      <c r="AB54" s="9">
        <v>10020</v>
      </c>
      <c r="AC54" s="3">
        <f t="shared" si="24"/>
        <v>3602</v>
      </c>
      <c r="AD54" s="3">
        <f t="shared" si="25"/>
        <v>3002</v>
      </c>
      <c r="AE54">
        <f t="shared" si="26"/>
        <v>600</v>
      </c>
      <c r="AF54">
        <f t="shared" si="27"/>
        <v>2400</v>
      </c>
      <c r="AG54">
        <f t="shared" si="28"/>
        <v>1800</v>
      </c>
      <c r="AH54" s="9">
        <v>29200</v>
      </c>
      <c r="AI54" s="3">
        <f t="shared" si="29"/>
        <v>10498</v>
      </c>
      <c r="AJ54" s="3">
        <f t="shared" si="30"/>
        <v>8748</v>
      </c>
      <c r="AK54">
        <f t="shared" si="31"/>
        <v>1750</v>
      </c>
      <c r="AL54">
        <f t="shared" si="32"/>
        <v>7000</v>
      </c>
      <c r="AM54">
        <f t="shared" si="33"/>
        <v>5250</v>
      </c>
      <c r="AQ54">
        <f t="shared" si="35"/>
        <v>35.952</v>
      </c>
      <c r="AR54" s="21"/>
      <c r="AT54" t="str">
        <f t="shared" si="36"/>
        <v>29.960</v>
      </c>
      <c r="AV54" s="22">
        <f t="shared" si="37"/>
        <v>4</v>
      </c>
      <c r="AX54" s="22">
        <f t="shared" si="38"/>
        <v>3</v>
      </c>
      <c r="AY54" s="22"/>
    </row>
    <row r="55" spans="1:51" ht="15.75" thickBot="1">
      <c r="A55" s="168">
        <v>5</v>
      </c>
      <c r="B55" s="171" t="s">
        <v>26</v>
      </c>
      <c r="C55" s="171"/>
      <c r="D55" s="156">
        <v>750</v>
      </c>
      <c r="E55" s="157"/>
      <c r="F55" s="166">
        <v>5</v>
      </c>
      <c r="G55" s="164" t="s">
        <v>27</v>
      </c>
      <c r="H55" s="164"/>
      <c r="I55" s="152">
        <v>150</v>
      </c>
      <c r="J55" s="63"/>
      <c r="K55" s="64"/>
      <c r="L55" s="65"/>
      <c r="M55" s="17"/>
      <c r="N55" s="17"/>
      <c r="O55" s="17"/>
      <c r="AB55" s="9">
        <v>10300</v>
      </c>
      <c r="AC55" s="3">
        <f t="shared" si="24"/>
        <v>3703</v>
      </c>
      <c r="AD55" s="3">
        <f t="shared" si="25"/>
        <v>3086</v>
      </c>
      <c r="AE55">
        <f t="shared" si="26"/>
        <v>617</v>
      </c>
      <c r="AF55">
        <f t="shared" si="27"/>
        <v>2468</v>
      </c>
      <c r="AG55">
        <f t="shared" si="28"/>
        <v>1851</v>
      </c>
      <c r="AH55" s="9">
        <v>29950</v>
      </c>
      <c r="AI55" s="3">
        <f t="shared" si="29"/>
        <v>10768</v>
      </c>
      <c r="AJ55" s="3">
        <f t="shared" si="30"/>
        <v>8973</v>
      </c>
      <c r="AK55">
        <f t="shared" si="31"/>
        <v>1795</v>
      </c>
      <c r="AL55">
        <f t="shared" si="32"/>
        <v>7180</v>
      </c>
      <c r="AM55">
        <f t="shared" si="33"/>
        <v>5385</v>
      </c>
      <c r="AQ55">
        <f t="shared" si="35"/>
        <v>35.952</v>
      </c>
      <c r="AR55" s="21"/>
      <c r="AT55" t="str">
        <f t="shared" si="36"/>
        <v>29.960</v>
      </c>
      <c r="AV55" s="22">
        <f t="shared" si="37"/>
        <v>4</v>
      </c>
      <c r="AX55" s="22">
        <f t="shared" si="38"/>
        <v>3</v>
      </c>
      <c r="AY55" s="22"/>
    </row>
    <row r="56" spans="1:51" ht="15.75" thickBot="1">
      <c r="A56" s="172">
        <v>6</v>
      </c>
      <c r="B56" s="173" t="s">
        <v>28</v>
      </c>
      <c r="C56" s="173"/>
      <c r="D56" s="158">
        <v>1000</v>
      </c>
      <c r="E56" s="159"/>
      <c r="F56" s="167">
        <v>6</v>
      </c>
      <c r="G56" s="165" t="s">
        <v>29</v>
      </c>
      <c r="H56" s="165"/>
      <c r="I56" s="153">
        <v>200</v>
      </c>
      <c r="J56" s="63"/>
      <c r="K56" s="64"/>
      <c r="L56" s="65"/>
      <c r="M56" s="17"/>
      <c r="N56" s="17"/>
      <c r="O56" s="17"/>
      <c r="AB56" s="9">
        <v>10600</v>
      </c>
      <c r="AC56" s="3">
        <f t="shared" si="24"/>
        <v>3811</v>
      </c>
      <c r="AD56" s="3">
        <f t="shared" si="25"/>
        <v>3176</v>
      </c>
      <c r="AE56">
        <f t="shared" si="26"/>
        <v>635</v>
      </c>
      <c r="AF56">
        <f t="shared" si="27"/>
        <v>2540</v>
      </c>
      <c r="AG56">
        <f t="shared" si="28"/>
        <v>1905</v>
      </c>
      <c r="AH56" s="9">
        <v>30750</v>
      </c>
      <c r="AI56" s="3">
        <f t="shared" si="29"/>
        <v>11055</v>
      </c>
      <c r="AJ56" s="3">
        <f t="shared" si="30"/>
        <v>9213</v>
      </c>
      <c r="AK56">
        <f t="shared" si="31"/>
        <v>1842</v>
      </c>
      <c r="AL56">
        <f t="shared" si="32"/>
        <v>7368</v>
      </c>
      <c r="AM56">
        <f t="shared" si="33"/>
        <v>5526</v>
      </c>
      <c r="AQ56">
        <f t="shared" si="35"/>
        <v>35.952</v>
      </c>
      <c r="AR56" s="21"/>
      <c r="AT56" t="str">
        <f t="shared" si="36"/>
        <v>29.960</v>
      </c>
      <c r="AV56" s="22">
        <f t="shared" si="37"/>
        <v>4</v>
      </c>
      <c r="AX56" s="22">
        <f t="shared" si="38"/>
        <v>3</v>
      </c>
      <c r="AY56" s="22"/>
    </row>
    <row r="57" spans="1:51" ht="18.75" thickBot="1">
      <c r="A57" s="129" t="s">
        <v>58</v>
      </c>
      <c r="B57" s="129"/>
      <c r="C57" s="129"/>
      <c r="D57" s="129"/>
      <c r="E57" s="129"/>
      <c r="F57" s="129"/>
      <c r="G57" s="129"/>
      <c r="H57" s="129"/>
      <c r="I57" s="129"/>
      <c r="J57" s="63"/>
      <c r="K57" s="64"/>
      <c r="L57" s="65"/>
      <c r="M57" s="17"/>
      <c r="N57" s="17"/>
      <c r="O57" s="17"/>
      <c r="AB57" s="9">
        <v>10900</v>
      </c>
      <c r="AC57" s="3">
        <f t="shared" si="24"/>
        <v>3919</v>
      </c>
      <c r="AD57" s="3">
        <f t="shared" si="25"/>
        <v>3266</v>
      </c>
      <c r="AE57">
        <f t="shared" si="26"/>
        <v>653</v>
      </c>
      <c r="AF57">
        <f t="shared" si="27"/>
        <v>2612</v>
      </c>
      <c r="AG57">
        <f t="shared" si="28"/>
        <v>1959</v>
      </c>
      <c r="AH57" s="9">
        <v>31550</v>
      </c>
      <c r="AI57" s="3">
        <f t="shared" si="29"/>
        <v>11343</v>
      </c>
      <c r="AJ57" s="3">
        <f t="shared" si="30"/>
        <v>9452</v>
      </c>
      <c r="AK57">
        <f t="shared" si="31"/>
        <v>1891</v>
      </c>
      <c r="AL57">
        <f t="shared" si="32"/>
        <v>7564</v>
      </c>
      <c r="AM57">
        <f t="shared" si="33"/>
        <v>5673</v>
      </c>
      <c r="AQ57">
        <f>AQ56</f>
        <v>35.952</v>
      </c>
      <c r="AR57" s="21"/>
      <c r="AT57" t="str">
        <f>AT56</f>
        <v>29.960</v>
      </c>
      <c r="AV57" s="22">
        <f t="shared" si="37"/>
        <v>4</v>
      </c>
      <c r="AX57" s="22">
        <f t="shared" si="38"/>
        <v>3</v>
      </c>
      <c r="AY57" s="22"/>
    </row>
    <row r="58" spans="1:51" ht="18.75" thickBot="1">
      <c r="A58" s="126" t="s">
        <v>57</v>
      </c>
      <c r="B58" s="127"/>
      <c r="C58" s="127"/>
      <c r="D58" s="127"/>
      <c r="E58" s="127"/>
      <c r="F58" s="127"/>
      <c r="G58" s="127"/>
      <c r="H58" s="127"/>
      <c r="I58" s="128"/>
      <c r="J58" s="66"/>
      <c r="K58" s="67"/>
      <c r="L58" s="68"/>
      <c r="M58" s="17"/>
      <c r="N58" s="17"/>
      <c r="O58" s="17"/>
      <c r="AB58" s="9">
        <v>11200</v>
      </c>
      <c r="AC58" s="3">
        <f t="shared" si="24"/>
        <v>4027</v>
      </c>
      <c r="AD58" s="3">
        <f t="shared" si="25"/>
        <v>3356</v>
      </c>
      <c r="AE58">
        <f t="shared" si="26"/>
        <v>671</v>
      </c>
      <c r="AF58">
        <f t="shared" si="27"/>
        <v>2684</v>
      </c>
      <c r="AG58">
        <f t="shared" si="28"/>
        <v>2013</v>
      </c>
      <c r="AH58" s="9">
        <v>32350</v>
      </c>
      <c r="AI58" s="3">
        <f t="shared" si="29"/>
        <v>11630</v>
      </c>
      <c r="AJ58" s="3">
        <f t="shared" si="30"/>
        <v>9692</v>
      </c>
      <c r="AK58">
        <f t="shared" si="31"/>
        <v>1938</v>
      </c>
      <c r="AL58">
        <f t="shared" si="32"/>
        <v>7752</v>
      </c>
      <c r="AM58">
        <f t="shared" si="33"/>
        <v>5814</v>
      </c>
      <c r="AQ58">
        <f>AQ56</f>
        <v>35.952</v>
      </c>
      <c r="AR58" s="21"/>
      <c r="AT58" t="str">
        <f>AT56</f>
        <v>29.960</v>
      </c>
      <c r="AV58" s="22">
        <f>AV56</f>
        <v>4</v>
      </c>
      <c r="AX58" s="22">
        <f>AX51</f>
        <v>3</v>
      </c>
      <c r="AY58" s="22"/>
    </row>
    <row r="59" spans="28:51" ht="15.75" thickBot="1">
      <c r="AB59" s="9">
        <v>11530</v>
      </c>
      <c r="AC59" s="3">
        <f t="shared" si="24"/>
        <v>4145</v>
      </c>
      <c r="AD59" s="3">
        <f t="shared" si="25"/>
        <v>3454</v>
      </c>
      <c r="AE59">
        <f t="shared" si="26"/>
        <v>691</v>
      </c>
      <c r="AF59">
        <f t="shared" si="27"/>
        <v>2764</v>
      </c>
      <c r="AG59">
        <f t="shared" si="28"/>
        <v>2073</v>
      </c>
      <c r="AH59" s="9">
        <v>33200</v>
      </c>
      <c r="AI59" s="3">
        <f t="shared" si="29"/>
        <v>11936</v>
      </c>
      <c r="AJ59" s="3">
        <f t="shared" si="30"/>
        <v>9947</v>
      </c>
      <c r="AK59">
        <f t="shared" si="31"/>
        <v>1989</v>
      </c>
      <c r="AL59">
        <f t="shared" si="32"/>
        <v>7956</v>
      </c>
      <c r="AM59">
        <f t="shared" si="33"/>
        <v>5967</v>
      </c>
      <c r="AQ59">
        <f>AQ58</f>
        <v>35.952</v>
      </c>
      <c r="AR59" s="21"/>
      <c r="AT59" t="str">
        <f>AT58</f>
        <v>29.960</v>
      </c>
      <c r="AV59" s="22">
        <f>AV58</f>
        <v>4</v>
      </c>
      <c r="AX59" s="22">
        <f>AX52</f>
        <v>3</v>
      </c>
      <c r="AY59" s="22"/>
    </row>
    <row r="60" spans="28:51" ht="15.75" thickBot="1">
      <c r="AB60" s="9">
        <v>11860</v>
      </c>
      <c r="AC60" s="3">
        <f t="shared" si="24"/>
        <v>4264</v>
      </c>
      <c r="AD60" s="3">
        <f t="shared" si="25"/>
        <v>3553</v>
      </c>
      <c r="AE60">
        <f t="shared" si="26"/>
        <v>711</v>
      </c>
      <c r="AF60">
        <f t="shared" si="27"/>
        <v>2844</v>
      </c>
      <c r="AG60">
        <f t="shared" si="28"/>
        <v>2133</v>
      </c>
      <c r="AH60" s="9">
        <v>34050</v>
      </c>
      <c r="AI60" s="3">
        <f t="shared" si="29"/>
        <v>12242</v>
      </c>
      <c r="AJ60" s="3">
        <f t="shared" si="30"/>
        <v>10201</v>
      </c>
      <c r="AK60">
        <f t="shared" si="31"/>
        <v>2041</v>
      </c>
      <c r="AL60">
        <f t="shared" si="32"/>
        <v>8164</v>
      </c>
      <c r="AM60">
        <f t="shared" si="33"/>
        <v>6123</v>
      </c>
      <c r="AQ60">
        <f>AQ59</f>
        <v>35.952</v>
      </c>
      <c r="AR60" s="21"/>
      <c r="AT60" t="str">
        <f>AT59</f>
        <v>29.960</v>
      </c>
      <c r="AV60" s="22">
        <f>AV59</f>
        <v>4</v>
      </c>
      <c r="AX60" s="22">
        <f>AX59</f>
        <v>3</v>
      </c>
      <c r="AY60" s="22"/>
    </row>
    <row r="61" spans="28:51" ht="15.75" thickBot="1">
      <c r="AB61" s="9">
        <v>12190</v>
      </c>
      <c r="AC61" s="3">
        <f t="shared" si="24"/>
        <v>4383</v>
      </c>
      <c r="AD61" s="3">
        <f t="shared" si="25"/>
        <v>3652</v>
      </c>
      <c r="AE61">
        <f t="shared" si="26"/>
        <v>731</v>
      </c>
      <c r="AF61">
        <f t="shared" si="27"/>
        <v>2924</v>
      </c>
      <c r="AG61">
        <f t="shared" si="28"/>
        <v>2193</v>
      </c>
      <c r="AH61" s="9">
        <v>34900</v>
      </c>
      <c r="AI61" s="3">
        <f t="shared" si="29"/>
        <v>12547</v>
      </c>
      <c r="AJ61" s="3">
        <f t="shared" si="30"/>
        <v>10456</v>
      </c>
      <c r="AK61">
        <f t="shared" si="31"/>
        <v>2091</v>
      </c>
      <c r="AL61">
        <f t="shared" si="32"/>
        <v>8364</v>
      </c>
      <c r="AM61">
        <f t="shared" si="33"/>
        <v>6273</v>
      </c>
      <c r="AQ61">
        <f>AQ59</f>
        <v>35.952</v>
      </c>
      <c r="AR61" s="21"/>
      <c r="AT61" t="str">
        <f>AT59</f>
        <v>29.960</v>
      </c>
      <c r="AV61" s="22">
        <f>AV59</f>
        <v>4</v>
      </c>
      <c r="AX61" s="22">
        <f>AX59</f>
        <v>3</v>
      </c>
      <c r="AY61" s="22"/>
    </row>
    <row r="62" spans="28:51" ht="15.75" thickBot="1">
      <c r="AB62" s="9">
        <v>12550</v>
      </c>
      <c r="AC62" s="3">
        <f t="shared" si="24"/>
        <v>4512</v>
      </c>
      <c r="AD62" s="3">
        <f t="shared" si="25"/>
        <v>3760</v>
      </c>
      <c r="AE62">
        <f t="shared" si="26"/>
        <v>752</v>
      </c>
      <c r="AF62">
        <f t="shared" si="27"/>
        <v>3008</v>
      </c>
      <c r="AG62">
        <f t="shared" si="28"/>
        <v>2256</v>
      </c>
      <c r="AH62" s="9">
        <v>35800</v>
      </c>
      <c r="AI62" s="3">
        <f t="shared" si="29"/>
        <v>12871</v>
      </c>
      <c r="AJ62" s="3">
        <f t="shared" si="30"/>
        <v>10726</v>
      </c>
      <c r="AK62">
        <f t="shared" si="31"/>
        <v>2145</v>
      </c>
      <c r="AL62">
        <f t="shared" si="32"/>
        <v>8580</v>
      </c>
      <c r="AM62">
        <f t="shared" si="33"/>
        <v>6435</v>
      </c>
      <c r="AQ62">
        <f>AQ57</f>
        <v>35.952</v>
      </c>
      <c r="AR62" s="21"/>
      <c r="AT62" t="str">
        <f>AT57</f>
        <v>29.960</v>
      </c>
      <c r="AV62" s="22">
        <f>AV57</f>
        <v>4</v>
      </c>
      <c r="AX62" s="22">
        <f>AX57</f>
        <v>3</v>
      </c>
      <c r="AY62" s="22"/>
    </row>
    <row r="63" spans="28:51" ht="15.75" thickBot="1">
      <c r="AB63" s="9">
        <v>12910</v>
      </c>
      <c r="AC63" s="3">
        <f t="shared" si="24"/>
        <v>4641</v>
      </c>
      <c r="AD63" s="3">
        <f t="shared" si="25"/>
        <v>3868</v>
      </c>
      <c r="AE63">
        <f t="shared" si="26"/>
        <v>773</v>
      </c>
      <c r="AF63">
        <f t="shared" si="27"/>
        <v>3092</v>
      </c>
      <c r="AG63">
        <f t="shared" si="28"/>
        <v>2319</v>
      </c>
      <c r="AH63" s="9">
        <v>36700</v>
      </c>
      <c r="AI63" s="3">
        <f t="shared" si="29"/>
        <v>13194</v>
      </c>
      <c r="AJ63" s="3">
        <f t="shared" si="30"/>
        <v>10995</v>
      </c>
      <c r="AK63">
        <f t="shared" si="31"/>
        <v>2199</v>
      </c>
      <c r="AL63">
        <f t="shared" si="32"/>
        <v>8796</v>
      </c>
      <c r="AM63">
        <f t="shared" si="33"/>
        <v>6597</v>
      </c>
      <c r="AQ63">
        <f>AQ47</f>
        <v>35.952</v>
      </c>
      <c r="AR63" s="21"/>
      <c r="AT63" t="str">
        <f>AT47</f>
        <v>29.960</v>
      </c>
      <c r="AV63" s="22">
        <f>AV47</f>
        <v>4</v>
      </c>
      <c r="AX63" s="22">
        <f>AX47</f>
        <v>3</v>
      </c>
      <c r="AY63" s="22"/>
    </row>
    <row r="64" spans="28:51" ht="15.75" thickBot="1">
      <c r="AB64" s="9">
        <v>13270</v>
      </c>
      <c r="AC64" s="3">
        <f t="shared" si="24"/>
        <v>4771</v>
      </c>
      <c r="AD64" s="3">
        <f t="shared" si="25"/>
        <v>3976</v>
      </c>
      <c r="AE64">
        <f t="shared" si="26"/>
        <v>795</v>
      </c>
      <c r="AF64">
        <f t="shared" si="27"/>
        <v>3180</v>
      </c>
      <c r="AG64">
        <f t="shared" si="28"/>
        <v>2385</v>
      </c>
      <c r="AH64" s="9">
        <v>37600</v>
      </c>
      <c r="AI64" s="3">
        <f t="shared" si="29"/>
        <v>13518</v>
      </c>
      <c r="AJ64" s="3">
        <f t="shared" si="30"/>
        <v>11265</v>
      </c>
      <c r="AK64">
        <f t="shared" si="31"/>
        <v>2253</v>
      </c>
      <c r="AL64">
        <f t="shared" si="32"/>
        <v>9012</v>
      </c>
      <c r="AM64">
        <f t="shared" si="33"/>
        <v>6759</v>
      </c>
      <c r="AQ64">
        <f>AQ63</f>
        <v>35.952</v>
      </c>
      <c r="AR64" s="21"/>
      <c r="AT64" t="str">
        <f>AT63</f>
        <v>29.960</v>
      </c>
      <c r="AV64" s="22">
        <f>AV63</f>
        <v>4</v>
      </c>
      <c r="AX64" s="22">
        <f>AX63</f>
        <v>3</v>
      </c>
      <c r="AY64" s="22"/>
    </row>
    <row r="65" spans="28:51" ht="15.75" thickBot="1">
      <c r="AB65" s="9">
        <v>13660</v>
      </c>
      <c r="AC65" s="3">
        <f t="shared" si="24"/>
        <v>4911</v>
      </c>
      <c r="AD65" s="3">
        <f t="shared" si="25"/>
        <v>4093</v>
      </c>
      <c r="AE65">
        <f t="shared" si="26"/>
        <v>818</v>
      </c>
      <c r="AF65">
        <f t="shared" si="27"/>
        <v>3272</v>
      </c>
      <c r="AG65">
        <f t="shared" si="28"/>
        <v>2454</v>
      </c>
      <c r="AH65" s="9">
        <v>38570</v>
      </c>
      <c r="AI65" s="3">
        <f t="shared" si="29"/>
        <v>13867</v>
      </c>
      <c r="AJ65" s="3">
        <f t="shared" si="30"/>
        <v>11556</v>
      </c>
      <c r="AK65">
        <f t="shared" si="31"/>
        <v>2311</v>
      </c>
      <c r="AL65">
        <f t="shared" si="32"/>
        <v>9244</v>
      </c>
      <c r="AM65">
        <f t="shared" si="33"/>
        <v>6933</v>
      </c>
      <c r="AQ65">
        <f>AQ63</f>
        <v>35.952</v>
      </c>
      <c r="AR65" s="21"/>
      <c r="AT65" t="str">
        <f>AT63</f>
        <v>29.960</v>
      </c>
      <c r="AV65" s="22">
        <f>AV63</f>
        <v>4</v>
      </c>
      <c r="AX65" s="22">
        <f>AX63</f>
        <v>3</v>
      </c>
      <c r="AY65" s="22"/>
    </row>
    <row r="66" spans="28:51" ht="15.75" thickBot="1">
      <c r="AB66" s="9">
        <v>14050</v>
      </c>
      <c r="AC66" s="3">
        <f t="shared" si="24"/>
        <v>5051</v>
      </c>
      <c r="AD66" s="3">
        <f t="shared" si="25"/>
        <v>4209</v>
      </c>
      <c r="AE66">
        <f t="shared" si="26"/>
        <v>842</v>
      </c>
      <c r="AF66">
        <f t="shared" si="27"/>
        <v>3368</v>
      </c>
      <c r="AG66">
        <f t="shared" si="28"/>
        <v>2526</v>
      </c>
      <c r="AH66" s="9">
        <v>39540</v>
      </c>
      <c r="AI66" s="3">
        <f t="shared" si="29"/>
        <v>14215</v>
      </c>
      <c r="AJ66" s="3">
        <f t="shared" si="30"/>
        <v>11846</v>
      </c>
      <c r="AK66">
        <f t="shared" si="31"/>
        <v>2369</v>
      </c>
      <c r="AL66">
        <f t="shared" si="32"/>
        <v>9476</v>
      </c>
      <c r="AM66">
        <f t="shared" si="33"/>
        <v>7107</v>
      </c>
      <c r="AQ66">
        <f>AQ65</f>
        <v>35.952</v>
      </c>
      <c r="AR66" s="21"/>
      <c r="AT66" t="str">
        <f>AT65</f>
        <v>29.960</v>
      </c>
      <c r="AV66" s="22">
        <f>AV65</f>
        <v>4</v>
      </c>
      <c r="AX66" s="22">
        <f>AX65</f>
        <v>3</v>
      </c>
      <c r="AY66" s="22"/>
    </row>
    <row r="67" spans="28:51" ht="15.75" thickBot="1">
      <c r="AB67" s="9">
        <v>14440</v>
      </c>
      <c r="AC67" s="3">
        <f t="shared" si="24"/>
        <v>5191</v>
      </c>
      <c r="AD67" s="3">
        <f t="shared" si="25"/>
        <v>4326</v>
      </c>
      <c r="AE67">
        <f t="shared" si="26"/>
        <v>865</v>
      </c>
      <c r="AF67">
        <f t="shared" si="27"/>
        <v>3460</v>
      </c>
      <c r="AG67">
        <f t="shared" si="28"/>
        <v>2595</v>
      </c>
      <c r="AH67" s="9">
        <v>40510</v>
      </c>
      <c r="AI67" s="3">
        <f t="shared" si="29"/>
        <v>14564</v>
      </c>
      <c r="AJ67" s="3">
        <f t="shared" si="30"/>
        <v>12137</v>
      </c>
      <c r="AK67">
        <f t="shared" si="31"/>
        <v>2427</v>
      </c>
      <c r="AL67">
        <f t="shared" si="32"/>
        <v>9708</v>
      </c>
      <c r="AM67">
        <f t="shared" si="33"/>
        <v>7281</v>
      </c>
      <c r="AQ67">
        <f>AQ66</f>
        <v>35.952</v>
      </c>
      <c r="AR67" s="21"/>
      <c r="AT67" t="str">
        <f>AT66</f>
        <v>29.960</v>
      </c>
      <c r="AV67" s="22">
        <f>AV66</f>
        <v>4</v>
      </c>
      <c r="AX67" s="22">
        <f>AX66</f>
        <v>3</v>
      </c>
      <c r="AY67" s="22"/>
    </row>
    <row r="68" spans="28:51" ht="15.75" thickBot="1">
      <c r="AB68" s="9">
        <v>14860</v>
      </c>
      <c r="AC68" s="3">
        <f t="shared" si="24"/>
        <v>5342</v>
      </c>
      <c r="AD68" s="3">
        <f t="shared" si="25"/>
        <v>4452</v>
      </c>
      <c r="AE68">
        <f t="shared" si="26"/>
        <v>890</v>
      </c>
      <c r="AF68">
        <f t="shared" si="27"/>
        <v>3560</v>
      </c>
      <c r="AG68">
        <f t="shared" si="28"/>
        <v>2670</v>
      </c>
      <c r="AH68" s="9">
        <v>41550</v>
      </c>
      <c r="AI68" s="3">
        <f t="shared" si="29"/>
        <v>14938</v>
      </c>
      <c r="AJ68" s="3">
        <f t="shared" si="30"/>
        <v>12448</v>
      </c>
      <c r="AK68">
        <f t="shared" si="31"/>
        <v>2490</v>
      </c>
      <c r="AL68">
        <f t="shared" si="32"/>
        <v>9960</v>
      </c>
      <c r="AM68">
        <f t="shared" si="33"/>
        <v>7470</v>
      </c>
      <c r="AQ68">
        <f>AQ66</f>
        <v>35.952</v>
      </c>
      <c r="AR68" s="21"/>
      <c r="AT68" t="str">
        <f>AT66</f>
        <v>29.960</v>
      </c>
      <c r="AV68" s="22">
        <f>AV66</f>
        <v>4</v>
      </c>
      <c r="AX68" s="22">
        <f>AX66</f>
        <v>3</v>
      </c>
      <c r="AY68" s="22"/>
    </row>
    <row r="69" spans="28:51" ht="15.75" thickBot="1">
      <c r="AB69" s="9">
        <v>15280</v>
      </c>
      <c r="AC69" s="3">
        <f t="shared" si="24"/>
        <v>5493</v>
      </c>
      <c r="AD69" s="3">
        <f t="shared" si="25"/>
        <v>4578</v>
      </c>
      <c r="AE69">
        <f t="shared" si="26"/>
        <v>915</v>
      </c>
      <c r="AF69">
        <f t="shared" si="27"/>
        <v>3660</v>
      </c>
      <c r="AG69">
        <f t="shared" si="28"/>
        <v>2745</v>
      </c>
      <c r="AH69" s="9">
        <v>42590</v>
      </c>
      <c r="AI69" s="3">
        <f t="shared" si="29"/>
        <v>15312</v>
      </c>
      <c r="AJ69" s="3">
        <f t="shared" si="30"/>
        <v>12760</v>
      </c>
      <c r="AK69">
        <f t="shared" si="31"/>
        <v>2552</v>
      </c>
      <c r="AL69">
        <f t="shared" si="32"/>
        <v>10208</v>
      </c>
      <c r="AM69">
        <f t="shared" si="33"/>
        <v>7656</v>
      </c>
      <c r="AQ69">
        <f>AQ64</f>
        <v>35.952</v>
      </c>
      <c r="AR69" s="21"/>
      <c r="AT69" t="str">
        <f>AT64</f>
        <v>29.960</v>
      </c>
      <c r="AV69" s="22">
        <f>AV64</f>
        <v>4</v>
      </c>
      <c r="AX69" s="22">
        <f>AX64</f>
        <v>3</v>
      </c>
      <c r="AY69" s="22"/>
    </row>
    <row r="70" spans="28:51" ht="15.75" thickBot="1">
      <c r="AB70" s="9">
        <v>15700</v>
      </c>
      <c r="AC70" s="3">
        <f t="shared" si="24"/>
        <v>5644</v>
      </c>
      <c r="AD70" s="3">
        <f t="shared" si="25"/>
        <v>4704</v>
      </c>
      <c r="AE70">
        <f t="shared" si="26"/>
        <v>940</v>
      </c>
      <c r="AF70">
        <f t="shared" si="27"/>
        <v>3760</v>
      </c>
      <c r="AG70">
        <f t="shared" si="28"/>
        <v>2820</v>
      </c>
      <c r="AH70" s="9">
        <v>43630</v>
      </c>
      <c r="AI70" s="3">
        <f t="shared" si="29"/>
        <v>15686</v>
      </c>
      <c r="AJ70" s="3">
        <f t="shared" si="30"/>
        <v>13072</v>
      </c>
      <c r="AK70">
        <f t="shared" si="31"/>
        <v>2614</v>
      </c>
      <c r="AL70">
        <f t="shared" si="32"/>
        <v>10456</v>
      </c>
      <c r="AM70">
        <f t="shared" si="33"/>
        <v>7842</v>
      </c>
      <c r="AQ70">
        <f>AQ69</f>
        <v>35.952</v>
      </c>
      <c r="AR70" s="21"/>
      <c r="AT70" t="str">
        <f>AT69</f>
        <v>29.960</v>
      </c>
      <c r="AV70" s="22">
        <f>AV69</f>
        <v>4</v>
      </c>
      <c r="AX70" s="22">
        <f>AX69</f>
        <v>3</v>
      </c>
      <c r="AY70" s="22"/>
    </row>
    <row r="71" spans="28:51" ht="15.75" thickBot="1">
      <c r="AB71" s="9">
        <v>16150</v>
      </c>
      <c r="AC71" s="3">
        <f t="shared" si="24"/>
        <v>5806</v>
      </c>
      <c r="AD71" s="3">
        <f t="shared" si="25"/>
        <v>4839</v>
      </c>
      <c r="AE71">
        <f t="shared" si="26"/>
        <v>967</v>
      </c>
      <c r="AF71">
        <f t="shared" si="27"/>
        <v>3868</v>
      </c>
      <c r="AG71">
        <f t="shared" si="28"/>
        <v>2901</v>
      </c>
      <c r="AH71" s="9">
        <v>44740</v>
      </c>
      <c r="AI71" s="3">
        <f t="shared" si="29"/>
        <v>16085</v>
      </c>
      <c r="AJ71" s="3">
        <f t="shared" si="30"/>
        <v>13404</v>
      </c>
      <c r="AK71">
        <f t="shared" si="31"/>
        <v>2681</v>
      </c>
      <c r="AL71">
        <f t="shared" si="32"/>
        <v>10724</v>
      </c>
      <c r="AM71">
        <f t="shared" si="33"/>
        <v>8043</v>
      </c>
      <c r="AQ71">
        <f>AQ64</f>
        <v>35.952</v>
      </c>
      <c r="AR71" s="21"/>
      <c r="AT71" t="str">
        <f>AT64</f>
        <v>29.960</v>
      </c>
      <c r="AV71" s="22">
        <f>AV64</f>
        <v>4</v>
      </c>
      <c r="AX71" s="22">
        <f>AX64</f>
        <v>3</v>
      </c>
      <c r="AY71" s="22"/>
    </row>
    <row r="72" spans="28:51" ht="15.75" thickBot="1">
      <c r="AB72" s="9">
        <v>16600</v>
      </c>
      <c r="AC72" s="3">
        <f t="shared" si="24"/>
        <v>5968</v>
      </c>
      <c r="AD72" s="3">
        <f t="shared" si="25"/>
        <v>4973</v>
      </c>
      <c r="AE72">
        <f t="shared" si="26"/>
        <v>995</v>
      </c>
      <c r="AF72">
        <f t="shared" si="27"/>
        <v>3980</v>
      </c>
      <c r="AG72">
        <f t="shared" si="28"/>
        <v>2985</v>
      </c>
      <c r="AH72" s="9">
        <v>45850</v>
      </c>
      <c r="AI72" s="3">
        <f t="shared" si="29"/>
        <v>16484</v>
      </c>
      <c r="AJ72" s="3">
        <f t="shared" si="30"/>
        <v>13737</v>
      </c>
      <c r="AK72">
        <f t="shared" si="31"/>
        <v>2747</v>
      </c>
      <c r="AL72">
        <f t="shared" si="32"/>
        <v>10988</v>
      </c>
      <c r="AM72">
        <f t="shared" si="33"/>
        <v>8241</v>
      </c>
      <c r="AQ72">
        <f>AQ71</f>
        <v>35.952</v>
      </c>
      <c r="AR72" s="21"/>
      <c r="AT72" t="str">
        <f>AT71</f>
        <v>29.960</v>
      </c>
      <c r="AV72" s="22">
        <f>AV71</f>
        <v>4</v>
      </c>
      <c r="AX72" s="22">
        <f>AX71</f>
        <v>3</v>
      </c>
      <c r="AY72" s="22"/>
    </row>
    <row r="73" spans="28:51" ht="15.75" thickBot="1">
      <c r="AB73" s="9">
        <v>17050</v>
      </c>
      <c r="AC73" s="3">
        <f t="shared" si="24"/>
        <v>6130</v>
      </c>
      <c r="AD73" s="3">
        <f t="shared" si="25"/>
        <v>5108</v>
      </c>
      <c r="AE73">
        <f t="shared" si="26"/>
        <v>1022</v>
      </c>
      <c r="AF73">
        <f t="shared" si="27"/>
        <v>4088</v>
      </c>
      <c r="AG73">
        <f t="shared" si="28"/>
        <v>3066</v>
      </c>
      <c r="AH73" s="9">
        <v>46960</v>
      </c>
      <c r="AI73" s="3">
        <f t="shared" si="29"/>
        <v>16883</v>
      </c>
      <c r="AJ73" s="3">
        <f t="shared" si="30"/>
        <v>14069</v>
      </c>
      <c r="AK73">
        <f t="shared" si="31"/>
        <v>2814</v>
      </c>
      <c r="AL73">
        <f t="shared" si="32"/>
        <v>11256</v>
      </c>
      <c r="AM73">
        <f t="shared" si="33"/>
        <v>8442</v>
      </c>
      <c r="AQ73">
        <f>AQ71</f>
        <v>35.952</v>
      </c>
      <c r="AR73" s="21"/>
      <c r="AT73" t="str">
        <f>AT71</f>
        <v>29.960</v>
      </c>
      <c r="AV73" s="22">
        <f>AV71</f>
        <v>4</v>
      </c>
      <c r="AX73" s="22">
        <f>AX71</f>
        <v>3</v>
      </c>
      <c r="AY73" s="22"/>
    </row>
    <row r="74" spans="28:51" ht="15.75" thickBot="1">
      <c r="AB74" s="9">
        <v>17540</v>
      </c>
      <c r="AC74" s="3">
        <f t="shared" si="24"/>
        <v>6306</v>
      </c>
      <c r="AD74" s="3">
        <f t="shared" si="25"/>
        <v>5255</v>
      </c>
      <c r="AE74">
        <f t="shared" si="26"/>
        <v>1051</v>
      </c>
      <c r="AF74">
        <f t="shared" si="27"/>
        <v>4204</v>
      </c>
      <c r="AG74">
        <f t="shared" si="28"/>
        <v>3153</v>
      </c>
      <c r="AH74" s="9">
        <v>48160</v>
      </c>
      <c r="AI74" s="3">
        <f t="shared" si="29"/>
        <v>17314</v>
      </c>
      <c r="AJ74" s="3">
        <f t="shared" si="30"/>
        <v>14429</v>
      </c>
      <c r="AK74">
        <f t="shared" si="31"/>
        <v>2885</v>
      </c>
      <c r="AL74">
        <f t="shared" si="32"/>
        <v>11540</v>
      </c>
      <c r="AM74">
        <f t="shared" si="33"/>
        <v>8655</v>
      </c>
      <c r="AQ74">
        <f>AQ73</f>
        <v>35.952</v>
      </c>
      <c r="AR74" s="21"/>
      <c r="AT74" t="str">
        <f>AT73</f>
        <v>29.960</v>
      </c>
      <c r="AV74" s="22">
        <f>AV73</f>
        <v>4</v>
      </c>
      <c r="AX74" s="22">
        <f>AX73</f>
        <v>3</v>
      </c>
      <c r="AY74" s="22"/>
    </row>
    <row r="75" spans="28:51" ht="15.75" thickBot="1">
      <c r="AB75" s="9">
        <v>18030</v>
      </c>
      <c r="AC75" s="3">
        <f t="shared" si="24"/>
        <v>6482</v>
      </c>
      <c r="AD75" s="3">
        <f t="shared" si="25"/>
        <v>5402</v>
      </c>
      <c r="AE75">
        <f t="shared" si="26"/>
        <v>1080</v>
      </c>
      <c r="AF75">
        <f t="shared" si="27"/>
        <v>4320</v>
      </c>
      <c r="AG75">
        <f t="shared" si="28"/>
        <v>3240</v>
      </c>
      <c r="AH75" s="9">
        <v>49360</v>
      </c>
      <c r="AI75" s="3">
        <f t="shared" si="29"/>
        <v>17746</v>
      </c>
      <c r="AJ75" s="3">
        <f t="shared" si="30"/>
        <v>14788</v>
      </c>
      <c r="AK75">
        <f t="shared" si="31"/>
        <v>2958</v>
      </c>
      <c r="AL75">
        <f t="shared" si="32"/>
        <v>11832</v>
      </c>
      <c r="AM75">
        <f t="shared" si="33"/>
        <v>8874</v>
      </c>
      <c r="AQ75">
        <f>AQ74</f>
        <v>35.952</v>
      </c>
      <c r="AR75" s="21"/>
      <c r="AT75" t="str">
        <f>AT74</f>
        <v>29.960</v>
      </c>
      <c r="AV75" s="22">
        <f>AV74</f>
        <v>4</v>
      </c>
      <c r="AX75" s="22">
        <f>AX74</f>
        <v>3</v>
      </c>
      <c r="AY75" s="22"/>
    </row>
    <row r="76" spans="28:51" ht="15.75" thickBot="1">
      <c r="AB76" s="9">
        <v>18520</v>
      </c>
      <c r="AC76" s="3">
        <f t="shared" si="24"/>
        <v>6658</v>
      </c>
      <c r="AD76" s="3">
        <f t="shared" si="25"/>
        <v>5549</v>
      </c>
      <c r="AE76">
        <f t="shared" si="26"/>
        <v>1109</v>
      </c>
      <c r="AF76">
        <f t="shared" si="27"/>
        <v>4436</v>
      </c>
      <c r="AG76">
        <f t="shared" si="28"/>
        <v>3327</v>
      </c>
      <c r="AH76" s="9">
        <v>50560</v>
      </c>
      <c r="AI76" s="3">
        <f t="shared" si="29"/>
        <v>18177</v>
      </c>
      <c r="AJ76" s="3">
        <f t="shared" si="30"/>
        <v>15148</v>
      </c>
      <c r="AK76">
        <f t="shared" si="31"/>
        <v>3029</v>
      </c>
      <c r="AL76">
        <f t="shared" si="32"/>
        <v>12116</v>
      </c>
      <c r="AM76">
        <f t="shared" si="33"/>
        <v>9087</v>
      </c>
      <c r="AQ76">
        <f>AQ74</f>
        <v>35.952</v>
      </c>
      <c r="AR76" s="21"/>
      <c r="AT76" t="str">
        <f>AT74</f>
        <v>29.960</v>
      </c>
      <c r="AV76" s="22">
        <f>AV74</f>
        <v>4</v>
      </c>
      <c r="AX76" s="22">
        <f>AX74</f>
        <v>3</v>
      </c>
      <c r="AY76" s="22"/>
    </row>
    <row r="77" spans="28:51" ht="15.75" thickBot="1">
      <c r="AB77" s="9">
        <v>19050</v>
      </c>
      <c r="AC77" s="3">
        <f t="shared" si="24"/>
        <v>6849</v>
      </c>
      <c r="AD77" s="3">
        <f t="shared" si="25"/>
        <v>5707</v>
      </c>
      <c r="AE77">
        <f t="shared" si="26"/>
        <v>1142</v>
      </c>
      <c r="AF77">
        <f t="shared" si="27"/>
        <v>4568</v>
      </c>
      <c r="AG77">
        <f t="shared" si="28"/>
        <v>3426</v>
      </c>
      <c r="AH77" s="9">
        <v>51760</v>
      </c>
      <c r="AI77" s="3">
        <f t="shared" si="29"/>
        <v>18609</v>
      </c>
      <c r="AJ77" s="3">
        <f t="shared" si="30"/>
        <v>15507</v>
      </c>
      <c r="AK77">
        <f t="shared" si="31"/>
        <v>3102</v>
      </c>
      <c r="AL77">
        <f t="shared" si="32"/>
        <v>12408</v>
      </c>
      <c r="AM77">
        <f t="shared" si="33"/>
        <v>9306</v>
      </c>
      <c r="AQ77">
        <f>AQ72</f>
        <v>35.952</v>
      </c>
      <c r="AR77" s="21"/>
      <c r="AT77" t="str">
        <f>AT72</f>
        <v>29.960</v>
      </c>
      <c r="AV77" s="22">
        <f>AV72</f>
        <v>4</v>
      </c>
      <c r="AX77" s="22">
        <f>AX72</f>
        <v>3</v>
      </c>
      <c r="AY77" s="22"/>
    </row>
    <row r="78" spans="28:51" ht="15.75" thickBot="1">
      <c r="AB78" s="13">
        <v>19580</v>
      </c>
      <c r="AC78" s="3">
        <f t="shared" si="24"/>
        <v>7039</v>
      </c>
      <c r="AD78" s="3">
        <f t="shared" si="25"/>
        <v>5866</v>
      </c>
      <c r="AE78">
        <f t="shared" si="26"/>
        <v>1173</v>
      </c>
      <c r="AF78">
        <f t="shared" si="27"/>
        <v>4692</v>
      </c>
      <c r="AG78">
        <f t="shared" si="28"/>
        <v>3519</v>
      </c>
      <c r="AH78" s="10">
        <v>53060</v>
      </c>
      <c r="AI78" s="3">
        <f t="shared" si="29"/>
        <v>19076</v>
      </c>
      <c r="AJ78" s="3">
        <f t="shared" si="30"/>
        <v>15897</v>
      </c>
      <c r="AK78">
        <f t="shared" si="31"/>
        <v>3179</v>
      </c>
      <c r="AL78">
        <f t="shared" si="32"/>
        <v>12716</v>
      </c>
      <c r="AM78">
        <f t="shared" si="33"/>
        <v>9537</v>
      </c>
      <c r="AQ78">
        <f>AQ77</f>
        <v>35.952</v>
      </c>
      <c r="AR78" s="21"/>
      <c r="AT78" t="str">
        <f>AT77</f>
        <v>29.960</v>
      </c>
      <c r="AV78" s="22">
        <f>AV77</f>
        <v>4</v>
      </c>
      <c r="AX78" s="22">
        <f>AX77</f>
        <v>3</v>
      </c>
      <c r="AY78" s="22"/>
    </row>
    <row r="79" spans="43:51" ht="12.75">
      <c r="AQ79">
        <f>AQ64</f>
        <v>35.952</v>
      </c>
      <c r="AR79" s="21"/>
      <c r="AT79" t="str">
        <f>AT64</f>
        <v>29.960</v>
      </c>
      <c r="AV79" s="22">
        <f>AV64</f>
        <v>4</v>
      </c>
      <c r="AX79" s="22">
        <f>AX64</f>
        <v>3</v>
      </c>
      <c r="AY79" s="22"/>
    </row>
  </sheetData>
  <sheetProtection/>
  <protectedRanges>
    <protectedRange sqref="Q8:Q20" name="Range8"/>
    <protectedRange sqref="O8:O21" name="Range7"/>
  </protectedRanges>
  <mergeCells count="57">
    <mergeCell ref="P1:R3"/>
    <mergeCell ref="P4:R4"/>
    <mergeCell ref="P5:R5"/>
    <mergeCell ref="P6:R7"/>
    <mergeCell ref="A1:L1"/>
    <mergeCell ref="A2:L2"/>
    <mergeCell ref="A4:D4"/>
    <mergeCell ref="A3:L3"/>
    <mergeCell ref="A47:L47"/>
    <mergeCell ref="A5:L5"/>
    <mergeCell ref="A6:A7"/>
    <mergeCell ref="G6:G7"/>
    <mergeCell ref="M21:N21"/>
    <mergeCell ref="O21:P21"/>
    <mergeCell ref="D55:E55"/>
    <mergeCell ref="D56:E56"/>
    <mergeCell ref="A48:L48"/>
    <mergeCell ref="G50:H50"/>
    <mergeCell ref="D50:E50"/>
    <mergeCell ref="D53:E53"/>
    <mergeCell ref="D54:E54"/>
    <mergeCell ref="D52:E52"/>
    <mergeCell ref="Q14:R15"/>
    <mergeCell ref="Q10:R11"/>
    <mergeCell ref="Q12:R13"/>
    <mergeCell ref="O12:P12"/>
    <mergeCell ref="O13:P13"/>
    <mergeCell ref="O14:P14"/>
    <mergeCell ref="O10:P10"/>
    <mergeCell ref="O11:P11"/>
    <mergeCell ref="O9:P9"/>
    <mergeCell ref="M9:N9"/>
    <mergeCell ref="O8:P8"/>
    <mergeCell ref="O16:P16"/>
    <mergeCell ref="M10:N10"/>
    <mergeCell ref="M11:N11"/>
    <mergeCell ref="M12:N13"/>
    <mergeCell ref="M14:N15"/>
    <mergeCell ref="A57:I57"/>
    <mergeCell ref="J49:L58"/>
    <mergeCell ref="F49:I49"/>
    <mergeCell ref="A49:E49"/>
    <mergeCell ref="B51:C51"/>
    <mergeCell ref="D51:E51"/>
    <mergeCell ref="B50:C50"/>
    <mergeCell ref="A58:I58"/>
    <mergeCell ref="G51:H51"/>
    <mergeCell ref="Q8:R9"/>
    <mergeCell ref="Q16:R17"/>
    <mergeCell ref="M19:N19"/>
    <mergeCell ref="M20:N20"/>
    <mergeCell ref="O19:P19"/>
    <mergeCell ref="O20:P20"/>
    <mergeCell ref="O15:P15"/>
    <mergeCell ref="M16:N17"/>
    <mergeCell ref="O17:P17"/>
    <mergeCell ref="M8:N8"/>
  </mergeCells>
  <hyperlinks>
    <hyperlink ref="A58" r:id="rId1" display="http://ssteacherinfo.webnode.com/"/>
    <hyperlink ref="P5" r:id="rId2" display="http://ssteacherinfo.webnode.com/"/>
  </hyperlinks>
  <printOptions horizontalCentered="1"/>
  <pageMargins left="0.5" right="0.5" top="0.5" bottom="0.5" header="0.5" footer="0.5"/>
  <pageSetup horizontalDpi="600" verticalDpi="600" orientation="portrait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cp:lastPrinted>2012-02-05T09:37:16Z</cp:lastPrinted>
  <dcterms:created xsi:type="dcterms:W3CDTF">2011-05-27T12:10:50Z</dcterms:created>
  <dcterms:modified xsi:type="dcterms:W3CDTF">2012-02-05T09:45:12Z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